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4" documentId="13_ncr:1_{7CDC2403-7616-47DE-914E-40EBD2EA97FD}" xr6:coauthVersionLast="47" xr6:coauthVersionMax="47" xr10:uidLastSave="{4B8F69B7-BE73-49F2-BE9D-9A3968351F14}"/>
  <bookViews>
    <workbookView xWindow="7170" yWindow="3210" windowWidth="17580" windowHeight="11295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financiranja'!$A$1:$E$23</definedName>
    <definedName name="_xlnm.Print_Area" localSheetId="1">' Račun prihoda i rashoda'!$A$2:$E$111</definedName>
    <definedName name="_xlnm.Print_Area" localSheetId="0">' Sažetak'!$A$1:$H$34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E18" i="5"/>
  <c r="C18" i="5"/>
  <c r="D8" i="5"/>
  <c r="E8" i="5"/>
  <c r="C8" i="5"/>
  <c r="D10" i="4"/>
  <c r="E10" i="4"/>
  <c r="C10" i="4"/>
  <c r="D24" i="4"/>
  <c r="E24" i="4"/>
  <c r="C24" i="4"/>
  <c r="D32" i="4"/>
  <c r="E32" i="4"/>
  <c r="C32" i="4"/>
  <c r="D17" i="4"/>
  <c r="E17" i="4"/>
  <c r="C17" i="4"/>
  <c r="H22" i="2"/>
  <c r="H15" i="2"/>
  <c r="H14" i="2"/>
  <c r="H12" i="2"/>
  <c r="H10" i="2" s="1"/>
  <c r="H11" i="2"/>
  <c r="G13" i="2"/>
  <c r="G10" i="2"/>
  <c r="F10" i="2"/>
  <c r="F13" i="2"/>
  <c r="F24" i="2"/>
  <c r="G24" i="2"/>
  <c r="H24" i="2" l="1"/>
  <c r="C9" i="4"/>
  <c r="E23" i="4"/>
  <c r="C23" i="4"/>
  <c r="D9" i="4"/>
  <c r="E9" i="4"/>
  <c r="D23" i="4"/>
  <c r="H13" i="2"/>
  <c r="H16" i="2" s="1"/>
  <c r="F16" i="2"/>
  <c r="F25" i="2" s="1"/>
  <c r="F32" i="2" s="1"/>
  <c r="G16" i="2"/>
  <c r="G25" i="2" s="1"/>
  <c r="G32" i="2" s="1"/>
  <c r="G33" i="2" s="1"/>
  <c r="H25" i="2" l="1"/>
  <c r="H32" i="2" s="1"/>
  <c r="H33" i="2" s="1"/>
  <c r="F33" i="2"/>
</calcChain>
</file>

<file path=xl/sharedStrings.xml><?xml version="1.0" encoding="utf-8"?>
<sst xmlns="http://schemas.openxmlformats.org/spreadsheetml/2006/main" count="1091" uniqueCount="259">
  <si>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</si>
  <si>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</si>
  <si>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</si>
  <si>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</si>
  <si>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</si>
  <si>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</si>
  <si>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</si>
  <si>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</si>
  <si>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</si>
  <si>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</si>
  <si>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</si>
  <si>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</si>
  <si>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</si>
  <si>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</si>
  <si>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</si>
  <si>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</si>
  <si>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</si>
  <si>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</si>
  <si>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</si>
  <si>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</si>
  <si>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</si>
  <si>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</si>
  <si>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</si>
  <si>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</si>
  <si>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</si>
  <si>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</si>
  <si>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</si>
  <si>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</si>
  <si>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</si>
  <si>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</si>
  <si>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</si>
  <si>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</si>
  <si>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</si>
  <si>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</si>
  <si>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</si>
  <si>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</si>
  <si>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</si>
  <si>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</si>
  <si>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</si>
  <si>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</si>
  <si>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</si>
  <si>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</si>
  <si>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</si>
  <si>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</si>
  <si>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</si>
  <si>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Namjenski primici</t>
  </si>
  <si>
    <t>Namjenski primici od zaduživanja</t>
  </si>
  <si>
    <t>IZNOS PROMJENE</t>
  </si>
  <si>
    <t>61</t>
  </si>
  <si>
    <t>63</t>
  </si>
  <si>
    <t>64</t>
  </si>
  <si>
    <t>65</t>
  </si>
  <si>
    <t>66</t>
  </si>
  <si>
    <t>Prihodi od poreza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</si>
  <si>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</si>
  <si>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</si>
  <si>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</t>
  </si>
  <si>
    <t>71</t>
  </si>
  <si>
    <t>Prihodi od prodaje neproizvedene dugotrajne imovine</t>
  </si>
  <si>
    <t>72</t>
  </si>
  <si>
    <t>31</t>
  </si>
  <si>
    <t>32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</si>
  <si>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</si>
  <si>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</si>
  <si>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</si>
  <si>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</si>
  <si>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</si>
  <si>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</si>
  <si>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</si>
  <si>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</si>
  <si>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</si>
  <si>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</si>
  <si>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</si>
  <si>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42</t>
  </si>
  <si>
    <t>Rashodi za nabavu proizvedene dugotrajne imovine</t>
  </si>
  <si>
    <t>45</t>
  </si>
  <si>
    <t>Rashodi za dodatna ulaganja na nefinancijskoj imovini</t>
  </si>
  <si>
    <t xml:space="preserve">  SVEUKUPNO RASHODI / IZDACI</t>
  </si>
  <si>
    <t>Razdjel 001 OPĆINSKO VIJEĆE</t>
  </si>
  <si>
    <t>Glava 00101 OPĆINSKO VIJEĆE</t>
  </si>
  <si>
    <t>3</t>
  </si>
  <si>
    <t>4</t>
  </si>
  <si>
    <t>PLAN 2026.</t>
  </si>
  <si>
    <t>NOVI PLAN 2026.</t>
  </si>
  <si>
    <t>Kazne, upravne mjere i ostali prihodi</t>
  </si>
  <si>
    <t>Izvor  1. OPĆI PRIHODI I PRIMICI</t>
  </si>
  <si>
    <t>Izvor  1.1. OPĆI PRIHODI I PRIMICI</t>
  </si>
  <si>
    <t>Izvor  3. VLASTITI PRIHODI</t>
  </si>
  <si>
    <t>Izvor  3.1. VLASTITI PRIHODI</t>
  </si>
  <si>
    <t>Izvor  3.2. VLASTITI PRIHOD PK</t>
  </si>
  <si>
    <t>Izvor  4. PRIHODI ZA POSEBNE NAMJENE</t>
  </si>
  <si>
    <t>Izvor  4.1. PRIHODI OD KOMUALNE NAKNADE I DOPRINOSA</t>
  </si>
  <si>
    <t>Izvor  4.2. PRIHOD OD POLJOPRIVREDE</t>
  </si>
  <si>
    <t>Izvor  4.3. OSTALI PRIHODI ZA POSEBNE NAMJENE</t>
  </si>
  <si>
    <t>Izvor  4.4. PRIHODI ZA SUFINANCIRANJE DJEČJEG VRTIĆA</t>
  </si>
  <si>
    <t>Izvor  5. POMOĆI</t>
  </si>
  <si>
    <t>Izvor  5.0. POMOĆI IZ DRŽAVNOG PRORAČUNA</t>
  </si>
  <si>
    <t>Izvor  5.0.12 POMOĆI IZ DRŽAVNOG PRORAČUNA KROZ NACIONALNO SUFINANCIRANJE</t>
  </si>
  <si>
    <t>Izvor  5.1. POMOĆI IZ DRŽAVNOG PRORAČUNA</t>
  </si>
  <si>
    <t>Izvor  5.2. POMOĆI IZ ŽUPANIJSKOG PRORAČUNA</t>
  </si>
  <si>
    <t>Izvor  5.4. TEKUĆE POMOĆI OD IZVANPRORAČUNSKIH KORISNIKA</t>
  </si>
  <si>
    <t>Izvor  5.5. POMOĆI IZ OPĆINSKIH PRORAČUNA</t>
  </si>
  <si>
    <t>Izvor  5.6. POMOĆI IZ DRŽAVNOG PRORAČUNA - SREDSTVA FISKALNOG IZRAVNANJA</t>
  </si>
  <si>
    <t>Izvor  5.6.1 EUROPSKI SOCIJALNI FOND</t>
  </si>
  <si>
    <t>Izvor  5.6.2 KOHEZIJSKI FOND</t>
  </si>
  <si>
    <t>Izvor  5.6.3 EUROPSKI FOND ZA REGIONALNI RAZVOJ</t>
  </si>
  <si>
    <t>Izvor  5.6.5 EUROPSKI POLJOPRIVREDNI FOND ZA RURALNI RAZVOJ</t>
  </si>
  <si>
    <t>Izvor  5.8.1 MEHANIZAM ZA OPORAVAK I OTPORNOST</t>
  </si>
  <si>
    <t>Izvor  6. DONACIJE</t>
  </si>
  <si>
    <t>Izvor  6.1. DONACIJE</t>
  </si>
  <si>
    <t>Izvor  7. PRIHODI OD PRODAJE NEFINANCIJSKE IMOVINE</t>
  </si>
  <si>
    <t>Izvor  7.1. PRIHODI OD PRODAJE NEFINANCIJSKE IMOVINE</t>
  </si>
  <si>
    <t>Izvor  8. NAMJENSKI PRIMICI</t>
  </si>
  <si>
    <t>Izvor  8.1. NAMJENSKI PRIMICI OD ZADUŽIVANJA</t>
  </si>
  <si>
    <t>8.633.468.36</t>
  </si>
  <si>
    <t>1.276.563.00</t>
  </si>
  <si>
    <t>9.910.031.36</t>
  </si>
  <si>
    <t>Izvor  5.8. POMOĆI IZ MRRF-ZA IZGRADNJU INNATUS</t>
  </si>
  <si>
    <t>Izvor  1. OPĆI PRIHODI IPRIMICI</t>
  </si>
  <si>
    <t xml:space="preserve">  01 Opće javne usluge</t>
  </si>
  <si>
    <t xml:space="preserve">  011 Izvršna  i zakonodavna tijela, financijski i fiskalni poslovi, vanjski poslovi</t>
  </si>
  <si>
    <t xml:space="preserve">  013 Opće usluge</t>
  </si>
  <si>
    <t xml:space="preserve">  02 Obrana</t>
  </si>
  <si>
    <t xml:space="preserve">  022 Civilna obrana</t>
  </si>
  <si>
    <t xml:space="preserve">  03 Javni red i sigurnost</t>
  </si>
  <si>
    <t xml:space="preserve">  032 Usluge protupožarne zaštite</t>
  </si>
  <si>
    <t xml:space="preserve">  04 Ekonomski poslovi</t>
  </si>
  <si>
    <t xml:space="preserve">  042 Poljoprivreda, šumarstvo, ribarstvo i lov</t>
  </si>
  <si>
    <t xml:space="preserve"> 049 Ekonomski poslovi koji nisu drugdje svrstani</t>
  </si>
  <si>
    <t xml:space="preserve"> 05 Zaštita okoliša</t>
  </si>
  <si>
    <t xml:space="preserve">  051 Gospodarenje otpadom</t>
  </si>
  <si>
    <t xml:space="preserve">  056 Poslovi i usluge zaštite okoliša koji nisu drugdje svrstani</t>
  </si>
  <si>
    <t xml:space="preserve">  06 Usluge unapređenja stanovanja i zajednice</t>
  </si>
  <si>
    <t xml:space="preserve">  061 Razvoj stanovanja</t>
  </si>
  <si>
    <t xml:space="preserve">  062 Razvoj zajednice</t>
  </si>
  <si>
    <t xml:space="preserve">  063 Opskrba vodom</t>
  </si>
  <si>
    <t xml:space="preserve">  064 Ulična rasvjeta</t>
  </si>
  <si>
    <t xml:space="preserve">  066 Rashodi vezani za stanovanje i kom. pogodnosti koji nisu drugdje svrstani</t>
  </si>
  <si>
    <t xml:space="preserve">  07 Zdravstvo</t>
  </si>
  <si>
    <t xml:space="preserve"> 076 Poslovi i usluge zdravstva koji nisu drugdje svrstani</t>
  </si>
  <si>
    <t xml:space="preserve">  08 Rekreacija, kultura i religija</t>
  </si>
  <si>
    <t xml:space="preserve">  081 Službe rekreacije i sporta</t>
  </si>
  <si>
    <t xml:space="preserve">  082 Službe kulture</t>
  </si>
  <si>
    <t xml:space="preserve">  084 Religijske i druge službe zajednice</t>
  </si>
  <si>
    <t xml:space="preserve">  09 Obrazovanje</t>
  </si>
  <si>
    <t xml:space="preserve">  091 Predškolsko i osnovno obrazovanje</t>
  </si>
  <si>
    <t xml:space="preserve">  098 Usluge obrazovanja koje nisu drugdje svrstane</t>
  </si>
  <si>
    <t xml:space="preserve">  10 Socijalna zaštita</t>
  </si>
  <si>
    <t xml:space="preserve">  102 Starost</t>
  </si>
  <si>
    <t xml:space="preserve">  104 Obitelj i djeca</t>
  </si>
  <si>
    <t xml:space="preserve">  105 Nezaposlenost</t>
  </si>
  <si>
    <t xml:space="preserve">  106 Stanovanje</t>
  </si>
  <si>
    <t xml:space="preserve">  109 Aktivnosti socijalne zaštite koje nisu drugdje svrstane</t>
  </si>
  <si>
    <t>Aktivnost A100001 OPĆI RASHODI  PREDSTAVNIČKOG TIJELA</t>
  </si>
  <si>
    <t>Aktivnost A100002 LOKALNA AKCIJSKA GRUPA</t>
  </si>
  <si>
    <t>Aktivnost A100003 OBILJEŽAVANJE DRŽAVNIH BLAGDANA I SJEĆANJA NA TUŽNE OBLJETNICE</t>
  </si>
  <si>
    <t>Program 1001 VIJEĆE MAĐARSKE NACIONALNE MANJINE</t>
  </si>
  <si>
    <t>Aktivnost A100001 OPĆI RASHODI VMNM</t>
  </si>
  <si>
    <t>Aktivnost A100002 NJEGOVANJA MAĐARSKE KULTURE I OBIČAJA</t>
  </si>
  <si>
    <t>Razdjel 002 OPĆINSKI NAČELNIK</t>
  </si>
  <si>
    <t>Glava 00201 OPĆINSKI NAČELNIK</t>
  </si>
  <si>
    <t>Program 1003 REDOVNA DJELATNOST IZVRŠNOG TIJELA</t>
  </si>
  <si>
    <t>Aktivnost A100001 OPĆI RASHODI</t>
  </si>
  <si>
    <t>Program 1004 ZAŠTITA I SPAŠAVANJE</t>
  </si>
  <si>
    <t>Aktivnost A100001 PROTUPOŽARNA ZAŠTITA</t>
  </si>
  <si>
    <t>Aktivnost A100002 CIVILNA ZAŠTITA</t>
  </si>
  <si>
    <t>Program 1005 PROMICANJE SPORTA</t>
  </si>
  <si>
    <t>Aktivnost A100001 POTICANJE SPORTSKIH AKTIVNOSTI</t>
  </si>
  <si>
    <t>Aktivnost A100003 ODRŽAVANJE SPORTSKIH OBJEKATA</t>
  </si>
  <si>
    <t>Program 1006 PROMICANJE KULTURE</t>
  </si>
  <si>
    <t>Aktivnost A100001 ODRŽAVANJE GALERIJE PETAR SMAJIĆ</t>
  </si>
  <si>
    <t>Aktivnost A100002 ODRŽAVANJE KIPARSKE KOLONIJE</t>
  </si>
  <si>
    <t>Aktivnost A100004 DANI LASLOVA</t>
  </si>
  <si>
    <t>Aktivnost A100005 POTICANJE KULTURNIH AKTIVNOSTI</t>
  </si>
  <si>
    <t>Program 1007 ZDRAVSTVENA ZAŠTITA</t>
  </si>
  <si>
    <t>Aktivnost A100001 RAD ZDRAVSTVENE AMBULANTE LASLOVO</t>
  </si>
  <si>
    <t>Aktivnost A100002 MJERE PROVOĐENJA ZDRAVSTVENE ZAŠTITE</t>
  </si>
  <si>
    <t>Program 1008 OBRAZOVANJE</t>
  </si>
  <si>
    <t>Aktivnost A100001 ŠKOLSTVO</t>
  </si>
  <si>
    <t>Tekući projekt T100003 OSNIVANJE USTANOVE ZA PREDŠKOLSKI ODGOJ  I JASLICA</t>
  </si>
  <si>
    <t>Program 1009 SOCIJALNA SKRB</t>
  </si>
  <si>
    <t>Aktivnost A100001 TROŠKOVI STANOVANJA</t>
  </si>
  <si>
    <t>Aktivnost A100002 OSTALE POMOĆI OBITELJIMA I POJEDINCIMA</t>
  </si>
  <si>
    <t>Program 1010 DEMOGRAFSKA OBNOVA</t>
  </si>
  <si>
    <t>Aktivnost A100001 PRONATALITETNA POLITIKA</t>
  </si>
  <si>
    <t>Program 1011 POBOLJŠANJE STANDARDA CILJANIH SKUPINA</t>
  </si>
  <si>
    <t>Aktivnost A100001 POMOĆ UMIROVLJENICIMA</t>
  </si>
  <si>
    <t>Kapitalni projekt K101101 UREĐENJE DJEČJEG IGRALIŠTA UZ JEZERO ERNESTINA</t>
  </si>
  <si>
    <t>Program 1012 POLJOPRIVREDA</t>
  </si>
  <si>
    <t>Aktivnost A100002 OSTALI RASHODI VEZANI ZA PROVOĐENJE PROGRAMA POLJOPRIVREDE</t>
  </si>
  <si>
    <t>Aktivnost A100003 OTRESNICE</t>
  </si>
  <si>
    <t>Aktivnost A100005 UREĐENJE KANALA</t>
  </si>
  <si>
    <t>Aktivnost A100010 SUBVENCIJE POLJOPRIVREDNICIMA</t>
  </si>
  <si>
    <t>Program 1013 RELIGIJA</t>
  </si>
  <si>
    <t>Aktivnost A100001 KAPITALNE DONACIJE ZA IZGRADNJU CRKVI</t>
  </si>
  <si>
    <t>Aktivnost A100002 OSTALE TEKUĆE DONACIJE</t>
  </si>
  <si>
    <t>Program 1014 PROSTORNO UREĐENJE</t>
  </si>
  <si>
    <t>Aktivnost A100002 IZMJENE I DOPUNE PROSTORNOG PLANA</t>
  </si>
  <si>
    <t>Program 1015 UDRUGE CIVILNOG DRUŠTVA</t>
  </si>
  <si>
    <t>Aktivnost A100001 FINANCIRANJE DRUGA CIVILNOG DRUŠTVA I OSTALIH ORGANIZACIJA</t>
  </si>
  <si>
    <t>Program 1016 PROGRAM KAPITALNIH ULAGANJA</t>
  </si>
  <si>
    <t>Kapitalni projekt K100038 IZGRADNJA BICIKLISTIČKE INFRASTRUKTURE U LASLOVU</t>
  </si>
  <si>
    <t>Kapitalni projekt K100043 REKONSTRUKCIJA CESTE U ULICI KOČE POPOVIĆA U DIVOŠU</t>
  </si>
  <si>
    <t>Kapitalni projekt K100044 IZGRADNJA BICIKLISTIČKE INFRASTRUKTURE - ULICA MATIJE GUPCA</t>
  </si>
  <si>
    <t>Kapitalni projekt K100045 INNATUS - INITIATIVE FOR NAIVE ART AND SUSTAINABLE TOURISM</t>
  </si>
  <si>
    <t>Kapitalni projekt K100046 REVITALIZACIJA GALERIJE PETAR SMAJIĆ PK.6.4.01.0074</t>
  </si>
  <si>
    <t>Kapitalni projekt K100047 UREĐENJE PARKA KREATIVNOG DJEČJEG CENTRA U ERNESTINOVU</t>
  </si>
  <si>
    <t>Kapitalni projekt K100048 REKONSTRUKCIJA DVD-a ERNESTINOVO PK.3.4.10.0016</t>
  </si>
  <si>
    <t>Program 1018 ZAŠTITA ŽIVOTINJA</t>
  </si>
  <si>
    <t>Aktivnost A100001 MJERE PROVOĐENJA ZAŠTITE ŽIVOTINJA</t>
  </si>
  <si>
    <t>Program 1024 GOSPODARSTVO</t>
  </si>
  <si>
    <t>Aktivnost A100001 STAMBENI KREDITI U FUNKCIJI POTICANJA GOSPODARSTVA</t>
  </si>
  <si>
    <t>Aktivnost A100002 KUPNJA GRAĐEVINSKOG ZEMLJIŠTA</t>
  </si>
  <si>
    <t>Program 1032 ZAŽELI - PROGRAM ZAPOŠLJAVANJA ŽENA: OSNAŽENE ERNESTINE FAZA IV</t>
  </si>
  <si>
    <t>Aktivnost A100001 ZAPOŠLJAVANJE ŽENA NA POSLOVIMA NJEGE STARIJIH OSOBA I OSOBA U NEPOVOLJNOM POLOŽAJU</t>
  </si>
  <si>
    <t>Aktivnost A100002 PROVOĐENJE PROJEKTA</t>
  </si>
  <si>
    <t>Program 1035 ZAŠTITA OKOLIŠTA</t>
  </si>
  <si>
    <t>Kapitalni projekt K103501 UREĐENJE ZELENE INFRASTRUKTURE U ERNESTINOVU PK.3.7.08.0013</t>
  </si>
  <si>
    <t>Razdjel 003 JEDINSTVENI UPRAVNI ODJEL</t>
  </si>
  <si>
    <t>Glava 00301 JEDINSTVENI UPRAVNI ODJEL</t>
  </si>
  <si>
    <t>Program 1019 JAVNA UPRAVA I ADMINISTRACIJA</t>
  </si>
  <si>
    <t>Aktivnost A100001 ADMINISTRATIVNO I TEHNIČKO OSOBLJE</t>
  </si>
  <si>
    <t>Aktivnost A100003 JAVNI RADOVI</t>
  </si>
  <si>
    <t>Program 1025 REDOVNI PROGRAM RADA VRTIĆA</t>
  </si>
  <si>
    <t>Aktivnost A100001 OPĆI RASHODI  VEZANI ZA RAD VRTIĆA</t>
  </si>
  <si>
    <t>Glava 00302 DJEČJI VRTIĆ OGLEDALCE ERNESTINOVO</t>
  </si>
  <si>
    <t>Proračunski korisnik 51476 Dječji vrtić Ogledalce</t>
  </si>
  <si>
    <t>Aktivnost A100002 OBILJEŽAVANJE TRADICIJA NAŠEG KRAJA</t>
  </si>
  <si>
    <t>Program 1034 AKTIVNI U VRTIĆU</t>
  </si>
  <si>
    <t>Aktivnost A100001 PROVOĐENJE PROJEKTA</t>
  </si>
  <si>
    <t>Razdjel 004 VLASTITI KOMUNALNI POGON</t>
  </si>
  <si>
    <t>Glava 00401 VLASTITI KOMUNALNI POGON</t>
  </si>
  <si>
    <t>Program 1020 REDOVNI PROGRAM RADA KOMUNALNOG POGONA</t>
  </si>
  <si>
    <t>Aktivnost A100002 ODRŽAVANJE TRANSPORTNIH SREDSTAVA, RADNIH STROJEVA I OPREME</t>
  </si>
  <si>
    <t>Program 1021 ODRŽAVANJE KOMUNALNE INFRASTRUKTURE I JAVNIH POVRŠINA</t>
  </si>
  <si>
    <t>Aktivnost A100001 JAVNA RASVJETA</t>
  </si>
  <si>
    <t>Aktivnost A100002 CESTE</t>
  </si>
  <si>
    <t>Aktivnost A100003 NOGOSTUPI</t>
  </si>
  <si>
    <t>Aktivnost A100004 VODOVOD</t>
  </si>
  <si>
    <t>Aktivnost A100005 MRTVAČNICA ERNESTINOVO</t>
  </si>
  <si>
    <t>Aktivnost A100006 GROBLJA</t>
  </si>
  <si>
    <t>Aktivnost A100007 MRTVAČNICA LASLOVO</t>
  </si>
  <si>
    <t>Program 1022 ODRŽAVANJE OSTALIH JAVNIH POVRŠINA</t>
  </si>
  <si>
    <t>Aktivnost A100001 PARK ERNESTINOVO</t>
  </si>
  <si>
    <t>Aktivnost A100002 PARK LASLOVO</t>
  </si>
  <si>
    <t>Aktivnost A100003 OSTALE JAVNE POVRŠINE</t>
  </si>
  <si>
    <t>Aktivnost A100005 UREĐENJE DJEČJIH IGRALIŠTA</t>
  </si>
  <si>
    <t>Program 1023 GOSPODARENJE OTPADOM</t>
  </si>
  <si>
    <t>Aktivnost A100001 KORIŠTENJE RECIKLAŽNOG DVORIŠTA</t>
  </si>
  <si>
    <t>Aktivnost A100002 OSTALI RASHODI VEZANI UZ GOSPODARENJE OTPADOM</t>
  </si>
  <si>
    <t xml:space="preserve">Prihodi i rashodi, primici i izdaci po ekonomskoj klasifikaciji utvrđuju se u Računu prihoda i rashoda za 2026. kako slijedi: </t>
  </si>
  <si>
    <t>Rashodi poslovanja i rashodi za nabavu nefinancijske imovine raspoređuju se po korisnmicima u posebnom dijelu II. Izmjena i dopuna Proračuna kako slijedi</t>
  </si>
  <si>
    <t xml:space="preserve">	Na temelju članka 45. Zakona o proračunu ( Narodne novine broj 144/21) i članka 30. Statuta Općine Ernestinovo (Službeni glasnik Općine Ernestinovo 2/21 i 3/21) Općinsko Vijeće na svojoj 15. sjednici održanoj 16. lipnja 2026. donijelo je
ODLUKU O
II. IZMJENAMA I DOPUNAMA PRORAČUNA OPĆINE ERNESTINOVO ZA 2026. GODINU                                                   </t>
  </si>
  <si>
    <t>KLASA: 400-06/26-02/3</t>
  </si>
  <si>
    <t>URBROJ:2158-19-01-26-1</t>
  </si>
  <si>
    <t>Ernestinovo 16. lipnja 2026.</t>
  </si>
  <si>
    <t>Predsjednik Općinskog Vijeća</t>
  </si>
  <si>
    <t>Ova Odluka stupa na snagu od prvog dana objave u Službenom glasniku Općine Ernestinovo.</t>
  </si>
  <si>
    <t>Krunoslav Dragičević,v.r.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</si>
</sst>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9"/>
      <name val="Arial"/>
      <family val="2"/>
    </font>
    <font>
      <b/>
      <sz val="10"/>
      <color theme="0"/>
      <name val="Times New Roman"/>
      <family val="1"/>
      <charset val="238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/>
    </xf>
    <xf numFmtId="3" fontId="14" fillId="0" borderId="4" xfId="2" applyNumberFormat="1" applyFont="1" applyBorder="1" applyAlignment="1">
      <alignment horizontal="right"/>
    </xf>
    <xf numFmtId="0" fontId="16" fillId="3" borderId="2" xfId="2" applyFont="1" applyFill="1" applyBorder="1" applyAlignment="1">
      <alignment horizontal="left" vertical="center"/>
    </xf>
    <xf numFmtId="3" fontId="14" fillId="0" borderId="4" xfId="2" applyNumberFormat="1" applyFont="1" applyBorder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9" fillId="0" borderId="0" xfId="2" applyFont="1"/>
    <xf numFmtId="0" fontId="7" fillId="0" borderId="0" xfId="2" quotePrefix="1" applyFont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wrapText="1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Font="1" applyFill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5" fillId="0" borderId="0" xfId="3" applyFont="1"/>
    <xf numFmtId="0" fontId="9" fillId="0" borderId="0" xfId="3" applyFont="1" applyAlignment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0" fillId="0" borderId="0" xfId="3" applyFont="1"/>
    <xf numFmtId="0" fontId="16" fillId="2" borderId="4" xfId="3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vertical="center" wrapText="1"/>
    </xf>
    <xf numFmtId="0" fontId="21" fillId="2" borderId="4" xfId="3" applyFont="1" applyFill="1" applyBorder="1" applyAlignment="1">
      <alignment horizontal="left" vertical="center" wrapText="1" indent="1"/>
    </xf>
    <xf numFmtId="0" fontId="17" fillId="2" borderId="4" xfId="3" applyFont="1" applyFill="1" applyBorder="1" applyAlignment="1">
      <alignment horizontal="left" vertical="center" wrapText="1" indent="2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5" fillId="0" borderId="4" xfId="3" applyFont="1" applyBorder="1"/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4" fontId="0" fillId="0" borderId="0" xfId="0" applyNumberFormat="1"/>
    <xf numFmtId="0" fontId="22" fillId="2" borderId="4" xfId="3" applyFont="1" applyFill="1" applyBorder="1" applyAlignment="1">
      <alignment horizontal="left" vertical="center" wrapText="1"/>
    </xf>
    <xf numFmtId="4" fontId="22" fillId="0" borderId="4" xfId="0" applyNumberFormat="1" applyFont="1" applyBorder="1"/>
    <xf numFmtId="0" fontId="22" fillId="2" borderId="4" xfId="3" quotePrefix="1" applyFont="1" applyFill="1" applyBorder="1" applyAlignment="1">
      <alignment horizontal="left" vertical="center"/>
    </xf>
    <xf numFmtId="4" fontId="23" fillId="0" borderId="0" xfId="0" applyNumberFormat="1" applyFont="1"/>
    <xf numFmtId="0" fontId="22" fillId="2" borderId="4" xfId="3" applyFont="1" applyFill="1" applyBorder="1" applyAlignment="1">
      <alignment horizontal="left" vertical="center"/>
    </xf>
    <xf numFmtId="0" fontId="22" fillId="2" borderId="4" xfId="3" applyFont="1" applyFill="1" applyBorder="1" applyAlignment="1">
      <alignment vertical="center" wrapText="1"/>
    </xf>
    <xf numFmtId="0" fontId="24" fillId="0" borderId="4" xfId="0" applyFont="1" applyBorder="1"/>
    <xf numFmtId="0" fontId="24" fillId="0" borderId="4" xfId="0" applyFont="1" applyBorder="1" applyAlignment="1">
      <alignment wrapText="1"/>
    </xf>
    <xf numFmtId="4" fontId="24" fillId="0" borderId="4" xfId="0" applyNumberFormat="1" applyFont="1" applyBorder="1"/>
    <xf numFmtId="0" fontId="12" fillId="0" borderId="0" xfId="3" applyFont="1"/>
    <xf numFmtId="0" fontId="26" fillId="3" borderId="4" xfId="3" applyFont="1" applyFill="1" applyBorder="1" applyAlignment="1">
      <alignment horizontal="center" vertical="center" wrapText="1"/>
    </xf>
    <xf numFmtId="0" fontId="26" fillId="3" borderId="5" xfId="3" applyFont="1" applyFill="1" applyBorder="1" applyAlignment="1">
      <alignment horizontal="center" vertical="center" wrapText="1"/>
    </xf>
    <xf numFmtId="0" fontId="27" fillId="3" borderId="4" xfId="3" quotePrefix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7" fillId="0" borderId="4" xfId="0" applyNumberFormat="1" applyFont="1" applyBorder="1"/>
    <xf numFmtId="0" fontId="24" fillId="0" borderId="0" xfId="3" applyFont="1"/>
    <xf numFmtId="49" fontId="22" fillId="2" borderId="4" xfId="3" applyNumberFormat="1" applyFont="1" applyFill="1" applyBorder="1" applyAlignment="1">
      <alignment horizontal="left" vertical="center" wrapText="1"/>
    </xf>
    <xf numFmtId="4" fontId="9" fillId="2" borderId="4" xfId="3" applyNumberFormat="1" applyFont="1" applyFill="1" applyBorder="1" applyAlignment="1">
      <alignment horizontal="right"/>
    </xf>
    <xf numFmtId="0" fontId="23" fillId="0" borderId="0" xfId="0" applyFont="1"/>
    <xf numFmtId="0" fontId="28" fillId="5" borderId="0" xfId="0" applyFont="1" applyFill="1"/>
    <xf numFmtId="4" fontId="28" fillId="5" borderId="0" xfId="0" applyNumberFormat="1" applyFont="1" applyFill="1"/>
    <xf numFmtId="0" fontId="28" fillId="6" borderId="0" xfId="0" applyFont="1" applyFill="1"/>
    <xf numFmtId="4" fontId="28" fillId="6" borderId="0" xfId="0" applyNumberFormat="1" applyFont="1" applyFill="1"/>
    <xf numFmtId="0" fontId="25" fillId="7" borderId="0" xfId="0" applyFont="1" applyFill="1"/>
    <xf numFmtId="4" fontId="25" fillId="7" borderId="0" xfId="0" applyNumberFormat="1" applyFont="1" applyFill="1"/>
    <xf numFmtId="0" fontId="25" fillId="8" borderId="0" xfId="0" applyFont="1" applyFill="1"/>
    <xf numFmtId="4" fontId="25" fillId="8" borderId="0" xfId="0" applyNumberFormat="1" applyFont="1" applyFill="1"/>
    <xf numFmtId="0" fontId="25" fillId="9" borderId="0" xfId="0" applyFont="1" applyFill="1"/>
    <xf numFmtId="4" fontId="25" fillId="9" borderId="0" xfId="0" applyNumberFormat="1" applyFont="1" applyFill="1"/>
    <xf numFmtId="0" fontId="28" fillId="10" borderId="0" xfId="0" applyFont="1" applyFill="1"/>
    <xf numFmtId="4" fontId="28" fillId="10" borderId="0" xfId="0" applyNumberFormat="1" applyFont="1" applyFill="1"/>
    <xf numFmtId="0" fontId="24" fillId="0" borderId="4" xfId="0" applyFont="1" applyBorder="1" applyAlignment="1">
      <alignment horizontal="left" vertical="center"/>
    </xf>
    <xf numFmtId="4" fontId="25" fillId="0" borderId="0" xfId="0" applyNumberFormat="1" applyFont="1"/>
    <xf numFmtId="0" fontId="27" fillId="3" borderId="6" xfId="3" quotePrefix="1" applyFont="1" applyFill="1" applyBorder="1" applyAlignment="1">
      <alignment horizontal="center" vertical="center" wrapText="1"/>
    </xf>
    <xf numFmtId="0" fontId="15" fillId="3" borderId="6" xfId="3" quotePrefix="1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right"/>
    </xf>
    <xf numFmtId="0" fontId="27" fillId="0" borderId="4" xfId="0" applyFont="1" applyBorder="1"/>
    <xf numFmtId="0" fontId="27" fillId="0" borderId="4" xfId="0" applyFont="1" applyBorder="1" applyAlignment="1">
      <alignment wrapText="1"/>
    </xf>
    <xf numFmtId="4" fontId="26" fillId="2" borderId="4" xfId="3" applyNumberFormat="1" applyFont="1" applyFill="1" applyBorder="1" applyAlignment="1">
      <alignment horizontal="right"/>
    </xf>
    <xf numFmtId="0" fontId="25" fillId="11" borderId="0" xfId="0" applyFont="1" applyFill="1"/>
    <xf numFmtId="4" fontId="25" fillId="11" borderId="0" xfId="0" applyNumberFormat="1" applyFont="1" applyFill="1"/>
    <xf numFmtId="0" fontId="29" fillId="12" borderId="4" xfId="3" applyFont="1" applyFill="1" applyBorder="1" applyAlignment="1">
      <alignment horizontal="center" vertical="center" wrapText="1"/>
    </xf>
    <xf numFmtId="0" fontId="29" fillId="12" borderId="5" xfId="3" applyFont="1" applyFill="1" applyBorder="1" applyAlignment="1">
      <alignment horizontal="center" vertical="center" wrapText="1"/>
    </xf>
    <xf numFmtId="0" fontId="29" fillId="12" borderId="4" xfId="3" applyFont="1" applyFill="1" applyBorder="1" applyAlignment="1">
      <alignment horizontal="right" vertical="center" wrapText="1"/>
    </xf>
    <xf numFmtId="4" fontId="30" fillId="12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0" fillId="12" borderId="2" xfId="0" applyFont="1" applyFill="1" applyBorder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6" fillId="3" borderId="2" xfId="2" quotePrefix="1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 wrapText="1"/>
    </xf>
    <xf numFmtId="0" fontId="16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7" fillId="0" borderId="3" xfId="2" applyFont="1" applyBorder="1" applyAlignment="1">
      <alignment vertical="center"/>
    </xf>
    <xf numFmtId="0" fontId="16" fillId="0" borderId="2" xfId="2" quotePrefix="1" applyFont="1" applyBorder="1" applyAlignment="1">
      <alignment horizontal="left" vertical="center"/>
    </xf>
    <xf numFmtId="0" fontId="16" fillId="0" borderId="2" xfId="2" quotePrefix="1" applyFont="1" applyBorder="1" applyAlignment="1">
      <alignment horizontal="left" vertical="center"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7" fillId="3" borderId="3" xfId="2" applyFont="1" applyFill="1" applyBorder="1" applyAlignment="1">
      <alignment vertical="center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49" fontId="1" fillId="0" borderId="0" xfId="1" applyNumberFormat="1" applyFont="1" applyAlignment="1">
      <alignment horizontal="center" wrapText="1"/>
    </xf>
    <xf numFmtId="49" fontId="4" fillId="0" borderId="0" xfId="1" applyNumberFormat="1" applyAlignment="1">
      <alignment horizontal="center" wrapText="1"/>
    </xf>
    <xf numFmtId="0" fontId="7" fillId="0" borderId="0" xfId="3" applyFont="1" applyAlignment="1">
      <alignment horizontal="center" vertical="center"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Normal="100" workbookViewId="0">
      <selection activeCell="A2" sqref="A2:H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42"/>
    </row>
    <row r="2" spans="1:8" s="2" customFormat="1" ht="142.5" customHeight="1" x14ac:dyDescent="0.25">
      <c r="A2" s="99" t="s">
        <v>252</v>
      </c>
      <c r="B2" s="99"/>
      <c r="C2" s="99"/>
      <c r="D2" s="99"/>
      <c r="E2" s="99"/>
      <c r="F2" s="99"/>
      <c r="G2" s="99"/>
      <c r="H2" s="99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99" t="s">
        <v>0</v>
      </c>
      <c r="B4" s="99"/>
      <c r="C4" s="99"/>
      <c r="D4" s="99"/>
      <c r="E4" s="99"/>
      <c r="F4" s="99"/>
      <c r="G4" s="99"/>
      <c r="H4" s="114"/>
    </row>
    <row r="5" spans="1:8" s="2" customFormat="1" ht="18.75" x14ac:dyDescent="0.25">
      <c r="A5" s="3"/>
      <c r="B5" s="3"/>
      <c r="C5" s="3"/>
      <c r="D5" s="3"/>
      <c r="E5" s="3"/>
      <c r="F5" s="3"/>
      <c r="G5" s="3"/>
      <c r="H5" s="4"/>
    </row>
    <row r="6" spans="1:8" s="2" customFormat="1" ht="18" customHeight="1" x14ac:dyDescent="0.25">
      <c r="A6" s="99" t="s">
        <v>13</v>
      </c>
      <c r="B6" s="100"/>
      <c r="C6" s="100"/>
      <c r="D6" s="100"/>
      <c r="E6" s="100"/>
      <c r="F6" s="100"/>
      <c r="G6" s="100"/>
      <c r="H6" s="100"/>
    </row>
    <row r="7" spans="1:8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8" s="2" customFormat="1" x14ac:dyDescent="0.25">
      <c r="A8" s="108" t="s">
        <v>12</v>
      </c>
      <c r="B8" s="109"/>
      <c r="C8" s="109"/>
      <c r="D8" s="109"/>
      <c r="E8" s="109"/>
      <c r="F8" s="44" t="s">
        <v>82</v>
      </c>
      <c r="G8" s="45" t="s">
        <v>47</v>
      </c>
      <c r="H8" s="45" t="s">
        <v>83</v>
      </c>
    </row>
    <row r="9" spans="1:8" s="27" customFormat="1" ht="12" customHeight="1" x14ac:dyDescent="0.25">
      <c r="A9" s="113">
        <v>1</v>
      </c>
      <c r="B9" s="113"/>
      <c r="C9" s="113"/>
      <c r="D9" s="113"/>
      <c r="E9" s="113"/>
      <c r="F9" s="46">
        <v>1</v>
      </c>
      <c r="G9" s="47">
        <v>2</v>
      </c>
      <c r="H9" s="47">
        <v>3</v>
      </c>
    </row>
    <row r="10" spans="1:8" s="2" customFormat="1" x14ac:dyDescent="0.25">
      <c r="A10" s="110" t="s">
        <v>3</v>
      </c>
      <c r="B10" s="102"/>
      <c r="C10" s="102"/>
      <c r="D10" s="102"/>
      <c r="E10" s="115"/>
      <c r="F10" s="10">
        <f t="shared" ref="F10:H10" si="0">F11+F12</f>
        <v>6975816.1099999994</v>
      </c>
      <c r="G10" s="10">
        <f t="shared" si="0"/>
        <v>1386563</v>
      </c>
      <c r="H10" s="10">
        <f t="shared" si="0"/>
        <v>8362379.1099999994</v>
      </c>
    </row>
    <row r="11" spans="1:8" s="2" customFormat="1" x14ac:dyDescent="0.25">
      <c r="A11" s="103" t="s">
        <v>1</v>
      </c>
      <c r="B11" s="104"/>
      <c r="C11" s="104"/>
      <c r="D11" s="104"/>
      <c r="E11" s="105"/>
      <c r="F11" s="11">
        <v>6973294.6399999997</v>
      </c>
      <c r="G11" s="11">
        <v>1386563</v>
      </c>
      <c r="H11" s="11">
        <f>F11+G11</f>
        <v>8359857.6399999997</v>
      </c>
    </row>
    <row r="12" spans="1:8" s="2" customFormat="1" x14ac:dyDescent="0.25">
      <c r="A12" s="106" t="s">
        <v>2</v>
      </c>
      <c r="B12" s="105"/>
      <c r="C12" s="105"/>
      <c r="D12" s="105"/>
      <c r="E12" s="105"/>
      <c r="F12" s="11">
        <v>2521.4699999999998</v>
      </c>
      <c r="G12" s="11">
        <v>0</v>
      </c>
      <c r="H12" s="11">
        <f>F12+G12</f>
        <v>2521.4699999999998</v>
      </c>
    </row>
    <row r="13" spans="1:8" s="2" customFormat="1" x14ac:dyDescent="0.25">
      <c r="A13" s="12" t="s">
        <v>6</v>
      </c>
      <c r="B13" s="25"/>
      <c r="C13" s="25"/>
      <c r="D13" s="25"/>
      <c r="E13" s="25"/>
      <c r="F13" s="10">
        <f t="shared" ref="F13:H13" si="1">F14+F15</f>
        <v>8633468.3599999994</v>
      </c>
      <c r="G13" s="10">
        <f t="shared" si="1"/>
        <v>1276563</v>
      </c>
      <c r="H13" s="10">
        <f t="shared" si="1"/>
        <v>9910031.3599999994</v>
      </c>
    </row>
    <row r="14" spans="1:8" s="2" customFormat="1" x14ac:dyDescent="0.25">
      <c r="A14" s="107" t="s">
        <v>4</v>
      </c>
      <c r="B14" s="104"/>
      <c r="C14" s="104"/>
      <c r="D14" s="104"/>
      <c r="E14" s="104"/>
      <c r="F14" s="11">
        <v>2977554.31</v>
      </c>
      <c r="G14" s="11">
        <v>170901</v>
      </c>
      <c r="H14" s="13">
        <f>F14+G14</f>
        <v>3148455.31</v>
      </c>
    </row>
    <row r="15" spans="1:8" s="2" customFormat="1" x14ac:dyDescent="0.25">
      <c r="A15" s="106" t="s">
        <v>5</v>
      </c>
      <c r="B15" s="105"/>
      <c r="C15" s="105"/>
      <c r="D15" s="105"/>
      <c r="E15" s="105"/>
      <c r="F15" s="11">
        <v>5655914.0499999998</v>
      </c>
      <c r="G15" s="11">
        <v>1105662</v>
      </c>
      <c r="H15" s="13">
        <f>F15+G15</f>
        <v>6761576.0499999998</v>
      </c>
    </row>
    <row r="16" spans="1:8" s="2" customFormat="1" x14ac:dyDescent="0.25">
      <c r="A16" s="101" t="s">
        <v>7</v>
      </c>
      <c r="B16" s="102"/>
      <c r="C16" s="102"/>
      <c r="D16" s="102"/>
      <c r="E16" s="102"/>
      <c r="F16" s="10">
        <f t="shared" ref="F16:H16" si="2">F10-F13</f>
        <v>-1657652.25</v>
      </c>
      <c r="G16" s="10">
        <f t="shared" si="2"/>
        <v>110000</v>
      </c>
      <c r="H16" s="10">
        <f t="shared" si="2"/>
        <v>-1547652.25</v>
      </c>
    </row>
    <row r="17" spans="1:8" s="2" customFormat="1" ht="18.75" x14ac:dyDescent="0.25">
      <c r="A17" s="3"/>
      <c r="B17" s="14"/>
      <c r="C17" s="14"/>
      <c r="D17" s="14"/>
      <c r="E17" s="14"/>
      <c r="F17" s="14"/>
      <c r="G17" s="15"/>
      <c r="H17" s="15"/>
    </row>
    <row r="18" spans="1:8" s="2" customFormat="1" ht="18" customHeight="1" x14ac:dyDescent="0.25">
      <c r="A18" s="99" t="s">
        <v>14</v>
      </c>
      <c r="B18" s="100"/>
      <c r="C18" s="100"/>
      <c r="D18" s="100"/>
      <c r="E18" s="100"/>
      <c r="F18" s="100"/>
      <c r="G18" s="100"/>
      <c r="H18" s="100"/>
    </row>
    <row r="19" spans="1:8" s="2" customFormat="1" ht="18.75" x14ac:dyDescent="0.25">
      <c r="A19" s="3"/>
      <c r="B19" s="14"/>
      <c r="C19" s="14"/>
      <c r="D19" s="14"/>
      <c r="E19" s="14"/>
      <c r="F19" s="14"/>
      <c r="G19" s="15"/>
      <c r="H19" s="15"/>
    </row>
    <row r="20" spans="1:8" s="2" customFormat="1" x14ac:dyDescent="0.25">
      <c r="A20" s="108" t="s">
        <v>12</v>
      </c>
      <c r="B20" s="109"/>
      <c r="C20" s="109"/>
      <c r="D20" s="109"/>
      <c r="E20" s="109"/>
      <c r="F20" s="44" t="s">
        <v>82</v>
      </c>
      <c r="G20" s="45" t="s">
        <v>47</v>
      </c>
      <c r="H20" s="45" t="s">
        <v>83</v>
      </c>
    </row>
    <row r="21" spans="1:8" s="27" customFormat="1" ht="12" customHeight="1" x14ac:dyDescent="0.25">
      <c r="A21" s="113">
        <v>1</v>
      </c>
      <c r="B21" s="113"/>
      <c r="C21" s="113"/>
      <c r="D21" s="113"/>
      <c r="E21" s="113"/>
      <c r="F21" s="46">
        <v>1</v>
      </c>
      <c r="G21" s="47">
        <v>2</v>
      </c>
      <c r="H21" s="47">
        <v>3</v>
      </c>
    </row>
    <row r="22" spans="1:8" s="2" customFormat="1" x14ac:dyDescent="0.25">
      <c r="A22" s="106" t="s">
        <v>8</v>
      </c>
      <c r="B22" s="105"/>
      <c r="C22" s="105"/>
      <c r="D22" s="105"/>
      <c r="E22" s="105"/>
      <c r="F22" s="11">
        <v>500000</v>
      </c>
      <c r="G22" s="11">
        <v>-110000</v>
      </c>
      <c r="H22" s="13">
        <f>F22+G22</f>
        <v>390000</v>
      </c>
    </row>
    <row r="23" spans="1:8" s="2" customFormat="1" x14ac:dyDescent="0.25">
      <c r="A23" s="106" t="s">
        <v>9</v>
      </c>
      <c r="B23" s="105"/>
      <c r="C23" s="105"/>
      <c r="D23" s="105"/>
      <c r="E23" s="105"/>
      <c r="F23" s="11">
        <v>0</v>
      </c>
      <c r="G23" s="11">
        <v>0</v>
      </c>
      <c r="H23" s="13">
        <v>0</v>
      </c>
    </row>
    <row r="24" spans="1:8" s="2" customFormat="1" x14ac:dyDescent="0.25">
      <c r="A24" s="101" t="s">
        <v>10</v>
      </c>
      <c r="B24" s="102"/>
      <c r="C24" s="102"/>
      <c r="D24" s="102"/>
      <c r="E24" s="102"/>
      <c r="F24" s="10">
        <f t="shared" ref="F24:H24" si="3">F22-F23</f>
        <v>500000</v>
      </c>
      <c r="G24" s="10">
        <f t="shared" si="3"/>
        <v>-110000</v>
      </c>
      <c r="H24" s="10">
        <f t="shared" si="3"/>
        <v>390000</v>
      </c>
    </row>
    <row r="25" spans="1:8" s="2" customFormat="1" x14ac:dyDescent="0.25">
      <c r="A25" s="101" t="s">
        <v>11</v>
      </c>
      <c r="B25" s="102"/>
      <c r="C25" s="102"/>
      <c r="D25" s="102"/>
      <c r="E25" s="102"/>
      <c r="F25" s="10">
        <f t="shared" ref="F25:H25" si="4">F16+F24</f>
        <v>-1157652.25</v>
      </c>
      <c r="G25" s="10">
        <f t="shared" si="4"/>
        <v>0</v>
      </c>
      <c r="H25" s="10">
        <f t="shared" si="4"/>
        <v>-1157652.25</v>
      </c>
    </row>
    <row r="26" spans="1:8" s="2" customFormat="1" ht="18.75" x14ac:dyDescent="0.25">
      <c r="A26" s="16"/>
      <c r="B26" s="14"/>
      <c r="C26" s="14"/>
      <c r="D26" s="14"/>
      <c r="E26" s="14"/>
      <c r="F26" s="14"/>
      <c r="G26" s="15"/>
      <c r="H26" s="15"/>
    </row>
    <row r="27" spans="1:8" s="2" customFormat="1" ht="18" customHeight="1" x14ac:dyDescent="0.25">
      <c r="A27" s="99" t="s">
        <v>15</v>
      </c>
      <c r="B27" s="100"/>
      <c r="C27" s="100"/>
      <c r="D27" s="100"/>
      <c r="E27" s="100"/>
      <c r="F27" s="100"/>
      <c r="G27" s="100"/>
      <c r="H27" s="100"/>
    </row>
    <row r="28" spans="1:8" s="2" customFormat="1" ht="18" customHeight="1" x14ac:dyDescent="0.25">
      <c r="A28" s="23"/>
      <c r="B28" s="24"/>
      <c r="C28" s="24"/>
      <c r="D28" s="24"/>
      <c r="E28" s="24"/>
      <c r="F28" s="24"/>
      <c r="G28" s="24"/>
      <c r="H28" s="24"/>
    </row>
    <row r="29" spans="1:8" s="2" customFormat="1" x14ac:dyDescent="0.25">
      <c r="A29" s="116" t="s">
        <v>19</v>
      </c>
      <c r="B29" s="117"/>
      <c r="C29" s="117"/>
      <c r="D29" s="117"/>
      <c r="E29" s="118"/>
      <c r="F29" s="44" t="s">
        <v>82</v>
      </c>
      <c r="G29" s="45" t="s">
        <v>47</v>
      </c>
      <c r="H29" s="45" t="s">
        <v>83</v>
      </c>
    </row>
    <row r="30" spans="1:8" s="27" customFormat="1" ht="12" customHeight="1" x14ac:dyDescent="0.25">
      <c r="A30" s="113">
        <v>1</v>
      </c>
      <c r="B30" s="113"/>
      <c r="C30" s="113"/>
      <c r="D30" s="113"/>
      <c r="E30" s="113"/>
      <c r="F30" s="46">
        <v>1</v>
      </c>
      <c r="G30" s="47">
        <v>2</v>
      </c>
      <c r="H30" s="47">
        <v>3</v>
      </c>
    </row>
    <row r="31" spans="1:8" s="2" customFormat="1" ht="15" customHeight="1" x14ac:dyDescent="0.25">
      <c r="A31" s="119" t="s">
        <v>16</v>
      </c>
      <c r="B31" s="120"/>
      <c r="C31" s="120"/>
      <c r="D31" s="120"/>
      <c r="E31" s="121"/>
      <c r="F31" s="17">
        <v>1157652</v>
      </c>
      <c r="G31" s="17">
        <v>0</v>
      </c>
      <c r="H31" s="18">
        <v>1157652</v>
      </c>
    </row>
    <row r="32" spans="1:8" s="2" customFormat="1" ht="15" customHeight="1" x14ac:dyDescent="0.25">
      <c r="A32" s="101" t="s">
        <v>17</v>
      </c>
      <c r="B32" s="102"/>
      <c r="C32" s="102"/>
      <c r="D32" s="102"/>
      <c r="E32" s="102"/>
      <c r="F32" s="19">
        <f t="shared" ref="F32:H32" si="5">F25+F31</f>
        <v>-0.25</v>
      </c>
      <c r="G32" s="19">
        <f t="shared" si="5"/>
        <v>0</v>
      </c>
      <c r="H32" s="20">
        <f t="shared" si="5"/>
        <v>-0.25</v>
      </c>
    </row>
    <row r="33" spans="1:8" s="2" customFormat="1" ht="45" customHeight="1" x14ac:dyDescent="0.25">
      <c r="A33" s="110" t="s">
        <v>18</v>
      </c>
      <c r="B33" s="111"/>
      <c r="C33" s="111"/>
      <c r="D33" s="111"/>
      <c r="E33" s="112"/>
      <c r="F33" s="19">
        <f t="shared" ref="F33:H33" si="6">F16+F24+F31-F32</f>
        <v>0</v>
      </c>
      <c r="G33" s="19">
        <f t="shared" si="6"/>
        <v>0</v>
      </c>
      <c r="H33" s="20">
        <f t="shared" si="6"/>
        <v>0</v>
      </c>
    </row>
    <row r="34" spans="1:8" s="2" customFormat="1" ht="18" customHeight="1" x14ac:dyDescent="0.25">
      <c r="A34" s="22"/>
      <c r="B34" s="21"/>
      <c r="C34" s="21"/>
      <c r="D34" s="21"/>
      <c r="E34" s="21"/>
      <c r="F34" s="21"/>
      <c r="G34" s="21"/>
      <c r="H34" s="21"/>
    </row>
    <row r="35" spans="1:8" ht="9" customHeight="1" x14ac:dyDescent="0.25"/>
  </sheetData>
  <mergeCells count="24">
    <mergeCell ref="A32:E32"/>
    <mergeCell ref="A33:E33"/>
    <mergeCell ref="A21:E21"/>
    <mergeCell ref="A30:E30"/>
    <mergeCell ref="A2:H2"/>
    <mergeCell ref="A4:H4"/>
    <mergeCell ref="A6:H6"/>
    <mergeCell ref="A8:E8"/>
    <mergeCell ref="A10:E10"/>
    <mergeCell ref="A18:H18"/>
    <mergeCell ref="A9:E9"/>
    <mergeCell ref="A29:E29"/>
    <mergeCell ref="A31:E31"/>
    <mergeCell ref="A22:E22"/>
    <mergeCell ref="A23:E23"/>
    <mergeCell ref="A24:E24"/>
    <mergeCell ref="A27:H27"/>
    <mergeCell ref="A25:E25"/>
    <mergeCell ref="A11:E11"/>
    <mergeCell ref="A12:E12"/>
    <mergeCell ref="A14:E14"/>
    <mergeCell ref="A15:E15"/>
    <mergeCell ref="A16:E16"/>
    <mergeCell ref="A20:E2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5"/>
  <sheetViews>
    <sheetView zoomScaleNormal="100" workbookViewId="0">
      <selection activeCell="B1" sqref="B1:E1"/>
    </sheetView>
  </sheetViews>
  <sheetFormatPr defaultColWidth="8.85546875" defaultRowHeight="15" x14ac:dyDescent="0.25"/>
  <cols>
    <col min="1" max="1" width="7.85546875" style="27" bestFit="1" customWidth="1"/>
    <col min="2" max="2" width="73.28515625" style="27" customWidth="1"/>
    <col min="3" max="6" width="19.42578125" style="27" customWidth="1"/>
    <col min="7" max="8" width="25.28515625" style="27" customWidth="1"/>
    <col min="9" max="16384" width="8.85546875" style="27"/>
  </cols>
  <sheetData>
    <row r="1" spans="1:8" ht="46.35" customHeight="1" x14ac:dyDescent="0.25">
      <c r="B1" s="123" t="s">
        <v>250</v>
      </c>
      <c r="C1" s="124"/>
      <c r="D1" s="124"/>
      <c r="E1" s="124"/>
    </row>
    <row r="2" spans="1:8" ht="18.75" x14ac:dyDescent="0.25">
      <c r="A2" s="42"/>
      <c r="B2" s="26"/>
      <c r="C2" s="26"/>
      <c r="D2" s="26"/>
      <c r="E2" s="26"/>
      <c r="F2" s="26"/>
      <c r="G2" s="26"/>
      <c r="H2" s="26"/>
    </row>
    <row r="3" spans="1:8" ht="15.6" customHeight="1" x14ac:dyDescent="0.25">
      <c r="A3" s="122" t="s">
        <v>20</v>
      </c>
      <c r="B3" s="122"/>
      <c r="C3" s="122"/>
      <c r="D3" s="122"/>
      <c r="E3" s="122"/>
      <c r="F3" s="41"/>
      <c r="G3" s="29"/>
      <c r="H3" s="29"/>
    </row>
    <row r="4" spans="1:8" ht="18.75" x14ac:dyDescent="0.25">
      <c r="A4" s="26"/>
      <c r="B4" s="26"/>
      <c r="C4" s="26"/>
      <c r="D4" s="26"/>
      <c r="E4" s="26"/>
      <c r="F4" s="26"/>
      <c r="G4" s="28"/>
      <c r="H4" s="28"/>
    </row>
    <row r="5" spans="1:8" ht="15.6" customHeight="1" x14ac:dyDescent="0.25">
      <c r="A5" s="122" t="s">
        <v>21</v>
      </c>
      <c r="B5" s="122"/>
      <c r="C5" s="122"/>
      <c r="D5" s="122"/>
      <c r="E5" s="122"/>
      <c r="F5" s="41"/>
      <c r="G5" s="30"/>
      <c r="H5" s="30"/>
    </row>
    <row r="6" spans="1:8" ht="18.75" x14ac:dyDescent="0.25">
      <c r="A6" s="26"/>
      <c r="B6" s="26"/>
      <c r="C6" s="26"/>
      <c r="D6" s="26"/>
      <c r="E6" s="26"/>
      <c r="F6" s="26"/>
      <c r="G6" s="28"/>
      <c r="H6" s="28"/>
    </row>
    <row r="7" spans="1:8" ht="25.5" x14ac:dyDescent="0.25">
      <c r="A7" s="31" t="s">
        <v>34</v>
      </c>
      <c r="B7" s="32" t="s">
        <v>19</v>
      </c>
      <c r="C7" s="31" t="s">
        <v>82</v>
      </c>
      <c r="D7" s="31" t="s">
        <v>47</v>
      </c>
      <c r="E7" s="31" t="s">
        <v>83</v>
      </c>
    </row>
    <row r="8" spans="1:8" s="34" customFormat="1" ht="11.25" x14ac:dyDescent="0.2">
      <c r="A8" s="33">
        <v>1</v>
      </c>
      <c r="B8" s="33">
        <v>2</v>
      </c>
      <c r="C8" s="33">
        <v>3</v>
      </c>
      <c r="D8" s="33">
        <v>4</v>
      </c>
      <c r="E8" s="33">
        <v>5</v>
      </c>
    </row>
    <row r="9" spans="1:8" x14ac:dyDescent="0.25">
      <c r="A9" s="49"/>
      <c r="B9" s="49" t="s">
        <v>22</v>
      </c>
      <c r="C9" s="50">
        <f>C10+C17</f>
        <v>6975816.1099999994</v>
      </c>
      <c r="D9" s="50">
        <f t="shared" ref="D9:E9" si="0">D10+D17</f>
        <v>1386563</v>
      </c>
      <c r="E9" s="50">
        <f t="shared" si="0"/>
        <v>8362379.1099999994</v>
      </c>
    </row>
    <row r="10" spans="1:8" x14ac:dyDescent="0.25">
      <c r="A10" s="49">
        <v>6</v>
      </c>
      <c r="B10" s="49" t="s">
        <v>23</v>
      </c>
      <c r="C10" s="50">
        <f>SUM(C11:C16)</f>
        <v>6973294.6399999997</v>
      </c>
      <c r="D10" s="50">
        <f t="shared" ref="D10:E10" si="1">SUM(D11:D16)</f>
        <v>1386563</v>
      </c>
      <c r="E10" s="50">
        <f t="shared" si="1"/>
        <v>8359857.6399999997</v>
      </c>
    </row>
    <row r="11" spans="1:8" x14ac:dyDescent="0.25">
      <c r="A11" s="55" t="s">
        <v>48</v>
      </c>
      <c r="B11" s="56" t="s">
        <v>53</v>
      </c>
      <c r="C11" s="57">
        <v>291035.86</v>
      </c>
      <c r="D11" s="57">
        <v>368751</v>
      </c>
      <c r="E11" s="57">
        <v>659786.86</v>
      </c>
    </row>
    <row r="12" spans="1:8" x14ac:dyDescent="0.25">
      <c r="A12" s="55" t="s">
        <v>49</v>
      </c>
      <c r="B12" s="56" t="s">
        <v>24</v>
      </c>
      <c r="C12" s="57">
        <v>6115908.0499999998</v>
      </c>
      <c r="D12" s="57">
        <v>1017812</v>
      </c>
      <c r="E12" s="57">
        <v>7133720.0499999998</v>
      </c>
    </row>
    <row r="13" spans="1:8" x14ac:dyDescent="0.25">
      <c r="A13" s="55" t="s">
        <v>50</v>
      </c>
      <c r="B13" s="56" t="s">
        <v>54</v>
      </c>
      <c r="C13" s="57">
        <v>154028.9</v>
      </c>
      <c r="D13" s="57">
        <v>0</v>
      </c>
      <c r="E13" s="57">
        <v>154028.9</v>
      </c>
    </row>
    <row r="14" spans="1:8" x14ac:dyDescent="0.25">
      <c r="A14" s="55" t="s">
        <v>51</v>
      </c>
      <c r="B14" s="56" t="s">
        <v>55</v>
      </c>
      <c r="C14" s="57">
        <v>371371.27</v>
      </c>
      <c r="D14" s="57">
        <v>0</v>
      </c>
      <c r="E14" s="57">
        <v>371371.27</v>
      </c>
    </row>
    <row r="15" spans="1:8" ht="26.25" x14ac:dyDescent="0.25">
      <c r="A15" s="55" t="s">
        <v>52</v>
      </c>
      <c r="B15" s="56" t="s">
        <v>56</v>
      </c>
      <c r="C15" s="57">
        <v>14206</v>
      </c>
      <c r="D15" s="57">
        <v>0</v>
      </c>
      <c r="E15" s="57">
        <v>14206</v>
      </c>
    </row>
    <row r="16" spans="1:8" x14ac:dyDescent="0.25">
      <c r="A16" s="80">
        <v>68</v>
      </c>
      <c r="B16" s="56" t="s">
        <v>84</v>
      </c>
      <c r="C16" s="57">
        <v>26744.560000000001</v>
      </c>
      <c r="D16" s="57">
        <v>0</v>
      </c>
      <c r="E16" s="57">
        <v>26744.560000000001</v>
      </c>
    </row>
    <row r="17" spans="1:5" x14ac:dyDescent="0.25">
      <c r="A17" s="51">
        <v>7</v>
      </c>
      <c r="B17" s="49" t="s">
        <v>25</v>
      </c>
      <c r="C17" s="50">
        <f>SUM(C18:C19)</f>
        <v>2521.4699999999998</v>
      </c>
      <c r="D17" s="50">
        <f t="shared" ref="D17:E17" si="2">SUM(D18:D19)</f>
        <v>0</v>
      </c>
      <c r="E17" s="50">
        <f t="shared" si="2"/>
        <v>2521.4699999999998</v>
      </c>
    </row>
    <row r="18" spans="1:5" x14ac:dyDescent="0.25">
      <c r="A18" s="55" t="s">
        <v>57</v>
      </c>
      <c r="B18" s="56" t="s">
        <v>58</v>
      </c>
      <c r="C18" s="57">
        <v>2521.4699999999998</v>
      </c>
      <c r="D18" s="57">
        <v>0</v>
      </c>
      <c r="E18" s="57">
        <v>2521.4699999999998</v>
      </c>
    </row>
    <row r="19" spans="1:5" x14ac:dyDescent="0.25">
      <c r="A19" s="55" t="s">
        <v>59</v>
      </c>
      <c r="B19" s="56" t="s">
        <v>26</v>
      </c>
      <c r="C19" s="57">
        <v>0</v>
      </c>
      <c r="D19" s="57">
        <v>0</v>
      </c>
      <c r="E19" s="57">
        <v>0</v>
      </c>
    </row>
    <row r="21" spans="1:5" ht="25.5" x14ac:dyDescent="0.25">
      <c r="A21" s="31" t="s">
        <v>34</v>
      </c>
      <c r="B21" s="32" t="s">
        <v>19</v>
      </c>
      <c r="C21" s="31" t="s">
        <v>82</v>
      </c>
      <c r="D21" s="31" t="s">
        <v>47</v>
      </c>
      <c r="E21" s="31" t="s">
        <v>83</v>
      </c>
    </row>
    <row r="22" spans="1:5" s="34" customFormat="1" ht="11.25" x14ac:dyDescent="0.2">
      <c r="A22" s="33">
        <v>1</v>
      </c>
      <c r="B22" s="33">
        <v>2</v>
      </c>
      <c r="C22" s="33">
        <v>3</v>
      </c>
      <c r="D22" s="33">
        <v>4</v>
      </c>
      <c r="E22" s="33">
        <v>5</v>
      </c>
    </row>
    <row r="23" spans="1:5" ht="19.5" customHeight="1" x14ac:dyDescent="0.25">
      <c r="A23" s="49"/>
      <c r="B23" s="49" t="s">
        <v>27</v>
      </c>
      <c r="C23" s="50">
        <f>C24+C32</f>
        <v>8633468.3599999994</v>
      </c>
      <c r="D23" s="50">
        <f t="shared" ref="D23:E23" si="3">D24+D32</f>
        <v>1276563</v>
      </c>
      <c r="E23" s="50">
        <f t="shared" si="3"/>
        <v>9910031.3599999994</v>
      </c>
    </row>
    <row r="24" spans="1:5" x14ac:dyDescent="0.25">
      <c r="A24" s="49">
        <v>3</v>
      </c>
      <c r="B24" s="49" t="s">
        <v>28</v>
      </c>
      <c r="C24" s="50">
        <f>SUM(C25:C31)</f>
        <v>2977554.31</v>
      </c>
      <c r="D24" s="50">
        <f t="shared" ref="D24:E24" si="4">SUM(D25:D31)</f>
        <v>170901</v>
      </c>
      <c r="E24" s="50">
        <f t="shared" si="4"/>
        <v>3148455.31</v>
      </c>
    </row>
    <row r="25" spans="1:5" x14ac:dyDescent="0.25">
      <c r="A25" s="55" t="s">
        <v>60</v>
      </c>
      <c r="B25" s="56" t="s">
        <v>29</v>
      </c>
      <c r="C25" s="57">
        <v>1251498.8600000001</v>
      </c>
      <c r="D25" s="57">
        <v>15550</v>
      </c>
      <c r="E25" s="57">
        <v>1267048.8600000001</v>
      </c>
    </row>
    <row r="26" spans="1:5" x14ac:dyDescent="0.25">
      <c r="A26" s="55" t="s">
        <v>61</v>
      </c>
      <c r="B26" s="56" t="s">
        <v>30</v>
      </c>
      <c r="C26" s="57">
        <v>1425048.45</v>
      </c>
      <c r="D26" s="57">
        <v>153375</v>
      </c>
      <c r="E26" s="57">
        <v>1578423.45</v>
      </c>
    </row>
    <row r="27" spans="1:5" x14ac:dyDescent="0.25">
      <c r="A27" s="55" t="s">
        <v>62</v>
      </c>
      <c r="B27" s="56" t="s">
        <v>63</v>
      </c>
      <c r="C27" s="57">
        <v>15380</v>
      </c>
      <c r="D27" s="57">
        <v>0</v>
      </c>
      <c r="E27" s="57">
        <v>15380</v>
      </c>
    </row>
    <row r="28" spans="1:5" x14ac:dyDescent="0.25">
      <c r="A28" s="55" t="s">
        <v>64</v>
      </c>
      <c r="B28" s="56" t="s">
        <v>65</v>
      </c>
      <c r="C28" s="57">
        <v>1500</v>
      </c>
      <c r="D28" s="57">
        <v>0</v>
      </c>
      <c r="E28" s="57">
        <v>1500</v>
      </c>
    </row>
    <row r="29" spans="1:5" x14ac:dyDescent="0.25">
      <c r="A29" s="55" t="s">
        <v>66</v>
      </c>
      <c r="B29" s="56" t="s">
        <v>67</v>
      </c>
      <c r="C29" s="57">
        <v>14700</v>
      </c>
      <c r="D29" s="57">
        <v>1000</v>
      </c>
      <c r="E29" s="57">
        <v>15700</v>
      </c>
    </row>
    <row r="30" spans="1:5" x14ac:dyDescent="0.25">
      <c r="A30" s="55" t="s">
        <v>68</v>
      </c>
      <c r="B30" s="56" t="s">
        <v>69</v>
      </c>
      <c r="C30" s="57">
        <v>70448</v>
      </c>
      <c r="D30" s="57">
        <v>0</v>
      </c>
      <c r="E30" s="57">
        <v>70448</v>
      </c>
    </row>
    <row r="31" spans="1:5" x14ac:dyDescent="0.25">
      <c r="A31" s="55" t="s">
        <v>70</v>
      </c>
      <c r="B31" s="56" t="s">
        <v>71</v>
      </c>
      <c r="C31" s="57">
        <v>198979</v>
      </c>
      <c r="D31" s="57">
        <v>976</v>
      </c>
      <c r="E31" s="57">
        <v>199955</v>
      </c>
    </row>
    <row r="32" spans="1:5" x14ac:dyDescent="0.25">
      <c r="A32" s="53">
        <v>4</v>
      </c>
      <c r="B32" s="54" t="s">
        <v>31</v>
      </c>
      <c r="C32" s="50">
        <f>SUM(C33:C35)</f>
        <v>5655914.0499999998</v>
      </c>
      <c r="D32" s="50">
        <f t="shared" ref="D32:E32" si="5">SUM(D33:D35)</f>
        <v>1105662</v>
      </c>
      <c r="E32" s="50">
        <f t="shared" si="5"/>
        <v>6761576.0499999998</v>
      </c>
    </row>
    <row r="33" spans="1:6" x14ac:dyDescent="0.25">
      <c r="A33" s="55" t="s">
        <v>72</v>
      </c>
      <c r="B33" s="56" t="s">
        <v>32</v>
      </c>
      <c r="C33" s="57">
        <v>50000</v>
      </c>
      <c r="D33" s="57">
        <v>0</v>
      </c>
      <c r="E33" s="57">
        <v>50000</v>
      </c>
    </row>
    <row r="34" spans="1:6" x14ac:dyDescent="0.25">
      <c r="A34" s="55" t="s">
        <v>73</v>
      </c>
      <c r="B34" s="56" t="s">
        <v>74</v>
      </c>
      <c r="C34" s="57">
        <v>3476519.05</v>
      </c>
      <c r="D34" s="57">
        <v>1109178</v>
      </c>
      <c r="E34" s="57">
        <v>4585697.05</v>
      </c>
    </row>
    <row r="35" spans="1:6" x14ac:dyDescent="0.25">
      <c r="A35" s="55" t="s">
        <v>75</v>
      </c>
      <c r="B35" s="56" t="s">
        <v>76</v>
      </c>
      <c r="C35" s="57">
        <v>2129395</v>
      </c>
      <c r="D35" s="57">
        <v>-3516</v>
      </c>
      <c r="E35" s="57">
        <v>2125879</v>
      </c>
    </row>
    <row r="38" spans="1:6" ht="15.6" customHeight="1" x14ac:dyDescent="0.25">
      <c r="A38" s="122" t="s">
        <v>33</v>
      </c>
      <c r="B38" s="122"/>
      <c r="C38" s="122"/>
      <c r="D38" s="122"/>
      <c r="E38" s="122"/>
    </row>
    <row r="39" spans="1:6" ht="18.75" x14ac:dyDescent="0.25">
      <c r="A39" s="26"/>
      <c r="B39" s="26"/>
      <c r="C39" s="26"/>
      <c r="D39" s="26"/>
      <c r="E39" s="26"/>
      <c r="F39" s="26"/>
    </row>
    <row r="40" spans="1:6" ht="25.5" x14ac:dyDescent="0.25">
      <c r="A40" s="59" t="s">
        <v>34</v>
      </c>
      <c r="B40" s="60" t="s">
        <v>19</v>
      </c>
      <c r="C40" s="31" t="s">
        <v>82</v>
      </c>
      <c r="D40" s="31" t="s">
        <v>47</v>
      </c>
      <c r="E40" s="31" t="s">
        <v>83</v>
      </c>
    </row>
    <row r="41" spans="1:6" s="34" customFormat="1" ht="12.75" x14ac:dyDescent="0.2">
      <c r="A41" s="61">
        <v>1</v>
      </c>
      <c r="B41" s="61">
        <v>2</v>
      </c>
      <c r="C41" s="33">
        <v>3</v>
      </c>
      <c r="D41" s="33">
        <v>4</v>
      </c>
      <c r="E41" s="33">
        <v>5</v>
      </c>
    </row>
    <row r="42" spans="1:6" x14ac:dyDescent="0.25">
      <c r="A42" s="49"/>
      <c r="B42" s="49" t="s">
        <v>22</v>
      </c>
      <c r="C42" s="50">
        <v>6975816.1100000003</v>
      </c>
      <c r="D42" s="50">
        <v>1386563</v>
      </c>
      <c r="E42" s="50">
        <v>8362379.1100000003</v>
      </c>
    </row>
    <row r="43" spans="1:6" customFormat="1" x14ac:dyDescent="0.25">
      <c r="A43" s="85" t="s">
        <v>118</v>
      </c>
      <c r="B43" s="85"/>
      <c r="C43" s="63">
        <v>328021.59000000003</v>
      </c>
      <c r="D43" s="63">
        <v>368751</v>
      </c>
      <c r="E43" s="63">
        <v>696772.59</v>
      </c>
    </row>
    <row r="44" spans="1:6" customFormat="1" x14ac:dyDescent="0.25">
      <c r="A44" s="85" t="s">
        <v>86</v>
      </c>
      <c r="B44" s="85"/>
      <c r="C44" s="63">
        <v>328021.59000000003</v>
      </c>
      <c r="D44" s="63">
        <v>368751</v>
      </c>
      <c r="E44" s="63">
        <v>696772.59</v>
      </c>
    </row>
    <row r="45" spans="1:6" customFormat="1" x14ac:dyDescent="0.25">
      <c r="A45" s="85" t="s">
        <v>87</v>
      </c>
      <c r="B45" s="85"/>
      <c r="C45" s="63">
        <v>3041</v>
      </c>
      <c r="D45" s="63">
        <v>0</v>
      </c>
      <c r="E45" s="63">
        <v>3041</v>
      </c>
    </row>
    <row r="46" spans="1:6" customFormat="1" x14ac:dyDescent="0.25">
      <c r="A46" s="85" t="s">
        <v>88</v>
      </c>
      <c r="B46" s="85"/>
      <c r="C46" s="63">
        <v>2821</v>
      </c>
      <c r="D46" s="63">
        <v>0</v>
      </c>
      <c r="E46" s="63">
        <v>2821</v>
      </c>
    </row>
    <row r="47" spans="1:6" customFormat="1" x14ac:dyDescent="0.25">
      <c r="A47" s="85" t="s">
        <v>89</v>
      </c>
      <c r="B47" s="85"/>
      <c r="C47" s="63">
        <v>220</v>
      </c>
      <c r="D47" s="63">
        <v>0</v>
      </c>
      <c r="E47" s="63">
        <v>220</v>
      </c>
    </row>
    <row r="48" spans="1:6" customFormat="1" x14ac:dyDescent="0.25">
      <c r="A48" s="85" t="s">
        <v>90</v>
      </c>
      <c r="B48" s="85"/>
      <c r="C48" s="63">
        <v>514939</v>
      </c>
      <c r="D48" s="63">
        <v>0</v>
      </c>
      <c r="E48" s="63">
        <v>514939</v>
      </c>
    </row>
    <row r="49" spans="1:5" customFormat="1" x14ac:dyDescent="0.25">
      <c r="A49" s="85" t="s">
        <v>91</v>
      </c>
      <c r="B49" s="85"/>
      <c r="C49" s="63">
        <v>217600</v>
      </c>
      <c r="D49" s="63">
        <v>0</v>
      </c>
      <c r="E49" s="63">
        <v>217600</v>
      </c>
    </row>
    <row r="50" spans="1:5" customFormat="1" x14ac:dyDescent="0.25">
      <c r="A50" s="85" t="s">
        <v>92</v>
      </c>
      <c r="B50" s="85"/>
      <c r="C50" s="63">
        <v>145358</v>
      </c>
      <c r="D50" s="63">
        <v>0</v>
      </c>
      <c r="E50" s="63">
        <v>145358</v>
      </c>
    </row>
    <row r="51" spans="1:5" customFormat="1" x14ac:dyDescent="0.25">
      <c r="A51" s="85" t="s">
        <v>93</v>
      </c>
      <c r="B51" s="85"/>
      <c r="C51" s="63">
        <v>18930</v>
      </c>
      <c r="D51" s="63">
        <v>0</v>
      </c>
      <c r="E51" s="63">
        <v>18930</v>
      </c>
    </row>
    <row r="52" spans="1:5" customFormat="1" x14ac:dyDescent="0.25">
      <c r="A52" s="85" t="s">
        <v>94</v>
      </c>
      <c r="B52" s="85"/>
      <c r="C52" s="63">
        <v>133051</v>
      </c>
      <c r="D52" s="63">
        <v>0</v>
      </c>
      <c r="E52" s="63">
        <v>133051</v>
      </c>
    </row>
    <row r="53" spans="1:5" customFormat="1" x14ac:dyDescent="0.25">
      <c r="A53" s="85" t="s">
        <v>95</v>
      </c>
      <c r="B53" s="85"/>
      <c r="C53" s="63">
        <v>6115908.0499999998</v>
      </c>
      <c r="D53" s="63">
        <v>1017812</v>
      </c>
      <c r="E53" s="63">
        <v>7133720.0499999998</v>
      </c>
    </row>
    <row r="54" spans="1:5" customFormat="1" x14ac:dyDescent="0.25">
      <c r="A54" s="85" t="s">
        <v>96</v>
      </c>
      <c r="B54" s="85"/>
      <c r="C54" s="63">
        <v>0</v>
      </c>
      <c r="D54" s="63">
        <v>725000</v>
      </c>
      <c r="E54" s="63">
        <v>725000</v>
      </c>
    </row>
    <row r="55" spans="1:5" customFormat="1" x14ac:dyDescent="0.25">
      <c r="A55" s="85" t="s">
        <v>97</v>
      </c>
      <c r="B55" s="85"/>
      <c r="C55" s="63">
        <v>0</v>
      </c>
      <c r="D55" s="63">
        <v>90000</v>
      </c>
      <c r="E55" s="63">
        <v>90000</v>
      </c>
    </row>
    <row r="56" spans="1:5" customFormat="1" x14ac:dyDescent="0.25">
      <c r="A56" s="85" t="s">
        <v>98</v>
      </c>
      <c r="B56" s="85"/>
      <c r="C56" s="63">
        <v>1230453</v>
      </c>
      <c r="D56" s="63">
        <v>-161500</v>
      </c>
      <c r="E56" s="63">
        <v>1068953</v>
      </c>
    </row>
    <row r="57" spans="1:5" customFormat="1" x14ac:dyDescent="0.25">
      <c r="A57" s="85" t="s">
        <v>99</v>
      </c>
      <c r="B57" s="85"/>
      <c r="C57" s="63">
        <v>198434</v>
      </c>
      <c r="D57" s="63">
        <v>-113334</v>
      </c>
      <c r="E57" s="63">
        <v>85100</v>
      </c>
    </row>
    <row r="58" spans="1:5" customFormat="1" x14ac:dyDescent="0.25">
      <c r="A58" s="85" t="s">
        <v>100</v>
      </c>
      <c r="B58" s="85"/>
      <c r="C58" s="63">
        <v>14100</v>
      </c>
      <c r="D58" s="63">
        <v>0</v>
      </c>
      <c r="E58" s="63">
        <v>14100</v>
      </c>
    </row>
    <row r="59" spans="1:5" customFormat="1" x14ac:dyDescent="0.25">
      <c r="A59" s="85" t="s">
        <v>101</v>
      </c>
      <c r="B59" s="85"/>
      <c r="C59" s="63">
        <v>85500</v>
      </c>
      <c r="D59" s="63">
        <v>0</v>
      </c>
      <c r="E59" s="63">
        <v>85500</v>
      </c>
    </row>
    <row r="60" spans="1:5" customFormat="1" x14ac:dyDescent="0.25">
      <c r="A60" s="85" t="s">
        <v>102</v>
      </c>
      <c r="B60" s="85"/>
      <c r="C60" s="63">
        <v>4387421.05</v>
      </c>
      <c r="D60" s="63">
        <v>738271</v>
      </c>
      <c r="E60" s="63">
        <v>5125692.05</v>
      </c>
    </row>
    <row r="61" spans="1:5" customFormat="1" x14ac:dyDescent="0.25">
      <c r="A61" s="85" t="s">
        <v>103</v>
      </c>
      <c r="B61" s="85"/>
      <c r="C61" s="63">
        <v>350086</v>
      </c>
      <c r="D61" s="63">
        <v>0</v>
      </c>
      <c r="E61" s="63">
        <v>350086</v>
      </c>
    </row>
    <row r="62" spans="1:5" customFormat="1" x14ac:dyDescent="0.25">
      <c r="A62" s="85" t="s">
        <v>104</v>
      </c>
      <c r="B62" s="85"/>
      <c r="C62" s="63">
        <v>1267547</v>
      </c>
      <c r="D62" s="63">
        <v>-1267547</v>
      </c>
      <c r="E62" s="63">
        <v>0</v>
      </c>
    </row>
    <row r="63" spans="1:5" customFormat="1" x14ac:dyDescent="0.25">
      <c r="A63" s="85" t="s">
        <v>105</v>
      </c>
      <c r="B63" s="85"/>
      <c r="C63" s="63">
        <v>2181508</v>
      </c>
      <c r="D63" s="63">
        <v>1888904</v>
      </c>
      <c r="E63" s="63">
        <v>4070412</v>
      </c>
    </row>
    <row r="64" spans="1:5" customFormat="1" x14ac:dyDescent="0.25">
      <c r="A64" s="85" t="s">
        <v>106</v>
      </c>
      <c r="B64" s="85"/>
      <c r="C64" s="63">
        <v>160000</v>
      </c>
      <c r="D64" s="63">
        <v>114500</v>
      </c>
      <c r="E64" s="63">
        <v>274500</v>
      </c>
    </row>
    <row r="65" spans="1:5" customFormat="1" x14ac:dyDescent="0.25">
      <c r="A65" s="85" t="s">
        <v>117</v>
      </c>
      <c r="B65" s="85"/>
      <c r="C65" s="63">
        <v>200000</v>
      </c>
      <c r="D65" s="63">
        <v>-170625</v>
      </c>
      <c r="E65" s="63">
        <v>29375</v>
      </c>
    </row>
    <row r="66" spans="1:5" customFormat="1" x14ac:dyDescent="0.25">
      <c r="A66" s="85" t="s">
        <v>107</v>
      </c>
      <c r="B66" s="85"/>
      <c r="C66" s="63">
        <v>0</v>
      </c>
      <c r="D66" s="63">
        <v>29375</v>
      </c>
      <c r="E66" s="63">
        <v>29375</v>
      </c>
    </row>
    <row r="67" spans="1:5" customFormat="1" x14ac:dyDescent="0.25">
      <c r="A67" s="85" t="s">
        <v>108</v>
      </c>
      <c r="B67" s="85"/>
      <c r="C67" s="63">
        <v>11385</v>
      </c>
      <c r="D67" s="63">
        <v>0</v>
      </c>
      <c r="E67" s="63">
        <v>11385</v>
      </c>
    </row>
    <row r="68" spans="1:5" customFormat="1" x14ac:dyDescent="0.25">
      <c r="A68" s="85" t="s">
        <v>109</v>
      </c>
      <c r="B68" s="85"/>
      <c r="C68" s="63">
        <v>11385</v>
      </c>
      <c r="D68" s="63">
        <v>0</v>
      </c>
      <c r="E68" s="63">
        <v>11385</v>
      </c>
    </row>
    <row r="69" spans="1:5" customFormat="1" x14ac:dyDescent="0.25">
      <c r="A69" s="85" t="s">
        <v>110</v>
      </c>
      <c r="B69" s="85"/>
      <c r="C69" s="63">
        <v>2521.4699999999998</v>
      </c>
      <c r="D69" s="63">
        <v>0</v>
      </c>
      <c r="E69" s="63">
        <v>2521.4699999999998</v>
      </c>
    </row>
    <row r="70" spans="1:5" customFormat="1" x14ac:dyDescent="0.25">
      <c r="A70" s="85" t="s">
        <v>111</v>
      </c>
      <c r="B70" s="85"/>
      <c r="C70" s="63">
        <v>2521.4699999999998</v>
      </c>
      <c r="D70" s="63">
        <v>0</v>
      </c>
      <c r="E70" s="63">
        <v>2521.4699999999998</v>
      </c>
    </row>
    <row r="72" spans="1:5" ht="25.5" x14ac:dyDescent="0.25">
      <c r="A72" s="59" t="s">
        <v>34</v>
      </c>
      <c r="B72" s="59" t="s">
        <v>19</v>
      </c>
      <c r="C72" s="31" t="s">
        <v>82</v>
      </c>
      <c r="D72" s="31" t="s">
        <v>47</v>
      </c>
      <c r="E72" s="31" t="s">
        <v>83</v>
      </c>
    </row>
    <row r="73" spans="1:5" s="34" customFormat="1" ht="12.75" x14ac:dyDescent="0.2">
      <c r="A73" s="82">
        <v>1</v>
      </c>
      <c r="B73" s="82">
        <v>2</v>
      </c>
      <c r="C73" s="83">
        <v>3</v>
      </c>
      <c r="D73" s="83">
        <v>4</v>
      </c>
      <c r="E73" s="83">
        <v>5</v>
      </c>
    </row>
    <row r="74" spans="1:5" s="58" customFormat="1" ht="14.25" x14ac:dyDescent="0.2">
      <c r="A74" s="49"/>
      <c r="B74" s="49" t="s">
        <v>27</v>
      </c>
      <c r="C74" s="84" t="s">
        <v>114</v>
      </c>
      <c r="D74" s="84" t="s">
        <v>115</v>
      </c>
      <c r="E74" s="84" t="s">
        <v>116</v>
      </c>
    </row>
    <row r="75" spans="1:5" customFormat="1" x14ac:dyDescent="0.25">
      <c r="A75" s="85" t="s">
        <v>85</v>
      </c>
      <c r="B75" s="85"/>
      <c r="C75" s="63">
        <v>1482620.31</v>
      </c>
      <c r="D75" s="63">
        <v>368751</v>
      </c>
      <c r="E75" s="63">
        <v>1851371.31</v>
      </c>
    </row>
    <row r="76" spans="1:5" customFormat="1" x14ac:dyDescent="0.25">
      <c r="A76" s="85" t="s">
        <v>86</v>
      </c>
      <c r="B76" s="85"/>
      <c r="C76" s="63">
        <v>1482620.31</v>
      </c>
      <c r="D76" s="63">
        <v>368751</v>
      </c>
      <c r="E76" s="63">
        <v>1851371.31</v>
      </c>
    </row>
    <row r="77" spans="1:5" customFormat="1" x14ac:dyDescent="0.25">
      <c r="A77" s="85" t="s">
        <v>87</v>
      </c>
      <c r="B77" s="85"/>
      <c r="C77" s="63">
        <v>3041</v>
      </c>
      <c r="D77" s="63">
        <v>0</v>
      </c>
      <c r="E77" s="63">
        <v>3041</v>
      </c>
    </row>
    <row r="78" spans="1:5" customFormat="1" x14ac:dyDescent="0.25">
      <c r="A78" s="85" t="s">
        <v>88</v>
      </c>
      <c r="B78" s="85"/>
      <c r="C78" s="63">
        <v>2821</v>
      </c>
      <c r="D78" s="63">
        <v>0</v>
      </c>
      <c r="E78" s="63">
        <v>2821</v>
      </c>
    </row>
    <row r="79" spans="1:5" customFormat="1" x14ac:dyDescent="0.25">
      <c r="A79" s="85" t="s">
        <v>89</v>
      </c>
      <c r="B79" s="85"/>
      <c r="C79" s="63">
        <v>220</v>
      </c>
      <c r="D79" s="63">
        <v>0</v>
      </c>
      <c r="E79" s="63">
        <v>220</v>
      </c>
    </row>
    <row r="80" spans="1:5" customFormat="1" x14ac:dyDescent="0.25">
      <c r="A80" s="85" t="s">
        <v>90</v>
      </c>
      <c r="B80" s="85"/>
      <c r="C80" s="63">
        <v>514939</v>
      </c>
      <c r="D80" s="63">
        <v>0</v>
      </c>
      <c r="E80" s="63">
        <v>514939</v>
      </c>
    </row>
    <row r="81" spans="1:5" customFormat="1" x14ac:dyDescent="0.25">
      <c r="A81" s="85" t="s">
        <v>91</v>
      </c>
      <c r="B81" s="85"/>
      <c r="C81" s="63">
        <v>217600</v>
      </c>
      <c r="D81" s="63">
        <v>0</v>
      </c>
      <c r="E81" s="63">
        <v>217600</v>
      </c>
    </row>
    <row r="82" spans="1:5" customFormat="1" x14ac:dyDescent="0.25">
      <c r="A82" s="85" t="s">
        <v>92</v>
      </c>
      <c r="B82" s="85"/>
      <c r="C82" s="63">
        <v>145358</v>
      </c>
      <c r="D82" s="63">
        <v>0</v>
      </c>
      <c r="E82" s="63">
        <v>145358</v>
      </c>
    </row>
    <row r="83" spans="1:5" customFormat="1" x14ac:dyDescent="0.25">
      <c r="A83" s="85" t="s">
        <v>93</v>
      </c>
      <c r="B83" s="85"/>
      <c r="C83" s="63">
        <v>18930</v>
      </c>
      <c r="D83" s="63">
        <v>0</v>
      </c>
      <c r="E83" s="63">
        <v>18930</v>
      </c>
    </row>
    <row r="84" spans="1:5" customFormat="1" x14ac:dyDescent="0.25">
      <c r="A84" s="85" t="s">
        <v>94</v>
      </c>
      <c r="B84" s="85"/>
      <c r="C84" s="63">
        <v>133051</v>
      </c>
      <c r="D84" s="63">
        <v>0</v>
      </c>
      <c r="E84" s="63">
        <v>133051</v>
      </c>
    </row>
    <row r="85" spans="1:5" customFormat="1" x14ac:dyDescent="0.25">
      <c r="A85" s="85" t="s">
        <v>95</v>
      </c>
      <c r="B85" s="85"/>
      <c r="C85" s="63">
        <v>6115908.0499999998</v>
      </c>
      <c r="D85" s="63">
        <v>1017812</v>
      </c>
      <c r="E85" s="63">
        <v>7133720.0499999998</v>
      </c>
    </row>
    <row r="86" spans="1:5" customFormat="1" x14ac:dyDescent="0.25">
      <c r="A86" s="85" t="s">
        <v>96</v>
      </c>
      <c r="B86" s="85"/>
      <c r="C86" s="63">
        <v>0</v>
      </c>
      <c r="D86" s="63">
        <v>725000</v>
      </c>
      <c r="E86" s="63">
        <v>725000</v>
      </c>
    </row>
    <row r="87" spans="1:5" customFormat="1" ht="15.75" customHeight="1" x14ac:dyDescent="0.25">
      <c r="A87" s="85" t="s">
        <v>97</v>
      </c>
      <c r="B87" s="86"/>
      <c r="C87" s="63">
        <v>0</v>
      </c>
      <c r="D87" s="63">
        <v>90000</v>
      </c>
      <c r="E87" s="63">
        <v>90000</v>
      </c>
    </row>
    <row r="88" spans="1:5" customFormat="1" x14ac:dyDescent="0.25">
      <c r="A88" s="85" t="s">
        <v>98</v>
      </c>
      <c r="B88" s="85"/>
      <c r="C88" s="63">
        <v>1230453</v>
      </c>
      <c r="D88" s="63">
        <v>-161500</v>
      </c>
      <c r="E88" s="63">
        <v>1068953</v>
      </c>
    </row>
    <row r="89" spans="1:5" customFormat="1" x14ac:dyDescent="0.25">
      <c r="A89" s="85" t="s">
        <v>99</v>
      </c>
      <c r="B89" s="85"/>
      <c r="C89" s="63">
        <v>198434</v>
      </c>
      <c r="D89" s="63">
        <v>-113334</v>
      </c>
      <c r="E89" s="63">
        <v>85100</v>
      </c>
    </row>
    <row r="90" spans="1:5" customFormat="1" x14ac:dyDescent="0.25">
      <c r="A90" s="85" t="s">
        <v>100</v>
      </c>
      <c r="B90" s="85"/>
      <c r="C90" s="63">
        <v>14100</v>
      </c>
      <c r="D90" s="63">
        <v>0</v>
      </c>
      <c r="E90" s="63">
        <v>14100</v>
      </c>
    </row>
    <row r="91" spans="1:5" customFormat="1" x14ac:dyDescent="0.25">
      <c r="A91" s="85" t="s">
        <v>101</v>
      </c>
      <c r="B91" s="85"/>
      <c r="C91" s="63">
        <v>85500</v>
      </c>
      <c r="D91" s="63">
        <v>0</v>
      </c>
      <c r="E91" s="63">
        <v>85500</v>
      </c>
    </row>
    <row r="92" spans="1:5" customFormat="1" x14ac:dyDescent="0.25">
      <c r="A92" s="85" t="s">
        <v>102</v>
      </c>
      <c r="B92" s="85"/>
      <c r="C92" s="63">
        <v>4387421.05</v>
      </c>
      <c r="D92" s="63">
        <v>738271</v>
      </c>
      <c r="E92" s="63">
        <v>5125692.05</v>
      </c>
    </row>
    <row r="93" spans="1:5" customFormat="1" x14ac:dyDescent="0.25">
      <c r="A93" s="85" t="s">
        <v>103</v>
      </c>
      <c r="B93" s="85"/>
      <c r="C93" s="63">
        <v>350086</v>
      </c>
      <c r="D93" s="63">
        <v>0</v>
      </c>
      <c r="E93" s="63">
        <v>350086</v>
      </c>
    </row>
    <row r="94" spans="1:5" customFormat="1" x14ac:dyDescent="0.25">
      <c r="A94" s="85" t="s">
        <v>104</v>
      </c>
      <c r="B94" s="85"/>
      <c r="C94" s="63">
        <v>1267547</v>
      </c>
      <c r="D94" s="63">
        <v>-1267547</v>
      </c>
      <c r="E94" s="63">
        <v>0</v>
      </c>
    </row>
    <row r="95" spans="1:5" customFormat="1" x14ac:dyDescent="0.25">
      <c r="A95" s="85" t="s">
        <v>105</v>
      </c>
      <c r="B95" s="85"/>
      <c r="C95" s="63">
        <v>2181508</v>
      </c>
      <c r="D95" s="63">
        <v>1888904</v>
      </c>
      <c r="E95" s="63">
        <v>4070412</v>
      </c>
    </row>
    <row r="96" spans="1:5" customFormat="1" x14ac:dyDescent="0.25">
      <c r="A96" s="85" t="s">
        <v>106</v>
      </c>
      <c r="B96" s="85"/>
      <c r="C96" s="63">
        <v>160000</v>
      </c>
      <c r="D96" s="63">
        <v>114500</v>
      </c>
      <c r="E96" s="63">
        <v>274500</v>
      </c>
    </row>
    <row r="97" spans="1:6" customFormat="1" x14ac:dyDescent="0.25">
      <c r="A97" s="85" t="s">
        <v>117</v>
      </c>
      <c r="B97" s="85"/>
      <c r="C97" s="63">
        <v>200000</v>
      </c>
      <c r="D97" s="63">
        <v>-170625</v>
      </c>
      <c r="E97" s="63">
        <v>29375</v>
      </c>
      <c r="F97" s="81"/>
    </row>
    <row r="98" spans="1:6" customFormat="1" x14ac:dyDescent="0.25">
      <c r="A98" s="85" t="s">
        <v>107</v>
      </c>
      <c r="B98" s="85"/>
      <c r="C98" s="63">
        <v>0</v>
      </c>
      <c r="D98" s="63">
        <v>29375</v>
      </c>
      <c r="E98" s="63">
        <v>29375</v>
      </c>
    </row>
    <row r="99" spans="1:6" customFormat="1" x14ac:dyDescent="0.25">
      <c r="A99" s="85" t="s">
        <v>108</v>
      </c>
      <c r="B99" s="85"/>
      <c r="C99" s="63">
        <v>11385</v>
      </c>
      <c r="D99" s="63">
        <v>0</v>
      </c>
      <c r="E99" s="63">
        <v>11385</v>
      </c>
    </row>
    <row r="100" spans="1:6" customFormat="1" x14ac:dyDescent="0.25">
      <c r="A100" s="85" t="s">
        <v>109</v>
      </c>
      <c r="B100" s="85"/>
      <c r="C100" s="63">
        <v>11385</v>
      </c>
      <c r="D100" s="63">
        <v>0</v>
      </c>
      <c r="E100" s="63">
        <v>11385</v>
      </c>
    </row>
    <row r="101" spans="1:6" customFormat="1" x14ac:dyDescent="0.25">
      <c r="A101" s="85" t="s">
        <v>110</v>
      </c>
      <c r="B101" s="85"/>
      <c r="C101" s="63">
        <v>5575</v>
      </c>
      <c r="D101" s="63">
        <v>0</v>
      </c>
      <c r="E101" s="63">
        <v>5575</v>
      </c>
    </row>
    <row r="102" spans="1:6" customFormat="1" x14ac:dyDescent="0.25">
      <c r="A102" s="85" t="s">
        <v>111</v>
      </c>
      <c r="B102" s="85"/>
      <c r="C102" s="63">
        <v>5575</v>
      </c>
      <c r="D102" s="63">
        <v>0</v>
      </c>
      <c r="E102" s="63">
        <v>5575</v>
      </c>
    </row>
    <row r="103" spans="1:6" customFormat="1" x14ac:dyDescent="0.25">
      <c r="A103" s="85" t="s">
        <v>112</v>
      </c>
      <c r="B103" s="85"/>
      <c r="C103" s="63">
        <v>500000</v>
      </c>
      <c r="D103" s="63">
        <v>-110000</v>
      </c>
      <c r="E103" s="63">
        <v>390000</v>
      </c>
    </row>
    <row r="104" spans="1:6" customFormat="1" x14ac:dyDescent="0.25">
      <c r="A104" s="85" t="s">
        <v>113</v>
      </c>
      <c r="B104" s="85"/>
      <c r="C104" s="63">
        <v>500000</v>
      </c>
      <c r="D104" s="63">
        <v>-110000</v>
      </c>
      <c r="E104" s="63">
        <v>390000</v>
      </c>
    </row>
    <row r="105" spans="1:6" x14ac:dyDescent="0.25">
      <c r="A105" s="64"/>
      <c r="B105" s="64"/>
      <c r="C105" s="62"/>
      <c r="D105" s="62"/>
      <c r="E105" s="62"/>
    </row>
    <row r="107" spans="1:6" ht="15.75" x14ac:dyDescent="0.25">
      <c r="B107" s="122" t="s">
        <v>36</v>
      </c>
      <c r="C107" s="122"/>
      <c r="D107" s="122"/>
      <c r="E107" s="122"/>
    </row>
    <row r="108" spans="1:6" ht="18.75" x14ac:dyDescent="0.25">
      <c r="B108" s="26"/>
      <c r="C108" s="26"/>
      <c r="D108" s="26"/>
      <c r="E108" s="26"/>
    </row>
    <row r="109" spans="1:6" ht="25.5" x14ac:dyDescent="0.25">
      <c r="A109" s="31" t="s">
        <v>34</v>
      </c>
      <c r="B109" s="32" t="s">
        <v>19</v>
      </c>
      <c r="C109" s="31" t="s">
        <v>82</v>
      </c>
      <c r="D109" s="31" t="s">
        <v>47</v>
      </c>
      <c r="E109" s="31" t="s">
        <v>83</v>
      </c>
    </row>
    <row r="110" spans="1:6" x14ac:dyDescent="0.25">
      <c r="A110" s="33">
        <v>1</v>
      </c>
      <c r="B110" s="33">
        <v>2</v>
      </c>
      <c r="C110" s="33">
        <v>3</v>
      </c>
      <c r="D110" s="33">
        <v>4</v>
      </c>
      <c r="E110" s="33">
        <v>5</v>
      </c>
    </row>
    <row r="111" spans="1:6" s="58" customFormat="1" ht="14.25" x14ac:dyDescent="0.2">
      <c r="A111" s="65"/>
      <c r="B111" s="49" t="s">
        <v>27</v>
      </c>
      <c r="C111" s="50">
        <v>8633468.3599999994</v>
      </c>
      <c r="D111" s="50">
        <v>1276563</v>
      </c>
      <c r="E111" s="50">
        <v>9910031.3599999994</v>
      </c>
    </row>
    <row r="112" spans="1:6" customFormat="1" x14ac:dyDescent="0.25">
      <c r="A112" s="85" t="s">
        <v>119</v>
      </c>
      <c r="B112" s="85"/>
      <c r="C112" s="63">
        <v>571126.31000000006</v>
      </c>
      <c r="D112" s="63">
        <v>0</v>
      </c>
      <c r="E112" s="63">
        <v>571126.31000000006</v>
      </c>
    </row>
    <row r="113" spans="1:5" customFormat="1" x14ac:dyDescent="0.25">
      <c r="A113" s="85" t="s">
        <v>120</v>
      </c>
      <c r="B113" s="85"/>
      <c r="C113" s="63">
        <v>249501.97</v>
      </c>
      <c r="D113" s="63">
        <v>0</v>
      </c>
      <c r="E113" s="63">
        <v>249501.97</v>
      </c>
    </row>
    <row r="114" spans="1:5" customFormat="1" x14ac:dyDescent="0.25">
      <c r="A114" s="85" t="s">
        <v>121</v>
      </c>
      <c r="B114" s="85"/>
      <c r="C114" s="63">
        <v>321624.34000000003</v>
      </c>
      <c r="D114" s="63">
        <v>0</v>
      </c>
      <c r="E114" s="63">
        <v>321624.34000000003</v>
      </c>
    </row>
    <row r="115" spans="1:5" customFormat="1" x14ac:dyDescent="0.25">
      <c r="A115" s="85" t="s">
        <v>122</v>
      </c>
      <c r="B115" s="85"/>
      <c r="C115" s="63">
        <v>8954</v>
      </c>
      <c r="D115" s="63">
        <v>976</v>
      </c>
      <c r="E115" s="63">
        <v>9930</v>
      </c>
    </row>
    <row r="116" spans="1:5" customFormat="1" x14ac:dyDescent="0.25">
      <c r="A116" s="85" t="s">
        <v>123</v>
      </c>
      <c r="B116" s="85"/>
      <c r="C116" s="63">
        <v>8954</v>
      </c>
      <c r="D116" s="63">
        <v>976</v>
      </c>
      <c r="E116" s="63">
        <v>9930</v>
      </c>
    </row>
    <row r="117" spans="1:5" customFormat="1" x14ac:dyDescent="0.25">
      <c r="A117" s="85" t="s">
        <v>124</v>
      </c>
      <c r="B117" s="85"/>
      <c r="C117" s="63">
        <v>41000</v>
      </c>
      <c r="D117" s="63">
        <v>0</v>
      </c>
      <c r="E117" s="63">
        <v>41000</v>
      </c>
    </row>
    <row r="118" spans="1:5" customFormat="1" x14ac:dyDescent="0.25">
      <c r="A118" s="85" t="s">
        <v>125</v>
      </c>
      <c r="B118" s="85"/>
      <c r="C118" s="63">
        <v>41000</v>
      </c>
      <c r="D118" s="63">
        <v>0</v>
      </c>
      <c r="E118" s="63">
        <v>41000</v>
      </c>
    </row>
    <row r="119" spans="1:5" customFormat="1" x14ac:dyDescent="0.25">
      <c r="A119" s="85" t="s">
        <v>126</v>
      </c>
      <c r="B119" s="85"/>
      <c r="C119" s="63">
        <v>64075</v>
      </c>
      <c r="D119" s="63">
        <v>0</v>
      </c>
      <c r="E119" s="63">
        <v>64075</v>
      </c>
    </row>
    <row r="120" spans="1:5" customFormat="1" x14ac:dyDescent="0.25">
      <c r="A120" s="85" t="s">
        <v>127</v>
      </c>
      <c r="B120" s="85"/>
      <c r="C120" s="63">
        <v>59075</v>
      </c>
      <c r="D120" s="63">
        <v>0</v>
      </c>
      <c r="E120" s="63">
        <v>59075</v>
      </c>
    </row>
    <row r="121" spans="1:5" customFormat="1" x14ac:dyDescent="0.25">
      <c r="A121" s="85" t="s">
        <v>128</v>
      </c>
      <c r="B121" s="85"/>
      <c r="C121" s="63">
        <v>5000</v>
      </c>
      <c r="D121" s="63">
        <v>0</v>
      </c>
      <c r="E121" s="63">
        <v>5000</v>
      </c>
    </row>
    <row r="122" spans="1:5" customFormat="1" x14ac:dyDescent="0.25">
      <c r="A122" s="85" t="s">
        <v>129</v>
      </c>
      <c r="B122" s="85"/>
      <c r="C122" s="63">
        <v>10000</v>
      </c>
      <c r="D122" s="63">
        <v>1020625</v>
      </c>
      <c r="E122" s="63">
        <v>1030625</v>
      </c>
    </row>
    <row r="123" spans="1:5" customFormat="1" x14ac:dyDescent="0.25">
      <c r="A123" s="85" t="s">
        <v>130</v>
      </c>
      <c r="B123" s="85"/>
      <c r="C123" s="63">
        <v>10000</v>
      </c>
      <c r="D123" s="63">
        <v>0</v>
      </c>
      <c r="E123" s="63">
        <v>10000</v>
      </c>
    </row>
    <row r="124" spans="1:5" customFormat="1" x14ac:dyDescent="0.25">
      <c r="A124" s="85" t="s">
        <v>131</v>
      </c>
      <c r="B124" s="85"/>
      <c r="C124" s="63">
        <v>0</v>
      </c>
      <c r="D124" s="63">
        <v>1020625</v>
      </c>
      <c r="E124" s="63">
        <v>1020625</v>
      </c>
    </row>
    <row r="125" spans="1:5" customFormat="1" x14ac:dyDescent="0.25">
      <c r="A125" s="85" t="s">
        <v>132</v>
      </c>
      <c r="B125" s="85"/>
      <c r="C125" s="63">
        <v>4875647.05</v>
      </c>
      <c r="D125" s="63">
        <v>184175</v>
      </c>
      <c r="E125" s="63">
        <v>5059822.05</v>
      </c>
    </row>
    <row r="126" spans="1:5" customFormat="1" x14ac:dyDescent="0.25">
      <c r="A126" s="85" t="s">
        <v>133</v>
      </c>
      <c r="B126" s="85"/>
      <c r="C126" s="63">
        <v>1591218</v>
      </c>
      <c r="D126" s="63">
        <v>143000</v>
      </c>
      <c r="E126" s="63">
        <v>1734218</v>
      </c>
    </row>
    <row r="127" spans="1:5" customFormat="1" x14ac:dyDescent="0.25">
      <c r="A127" s="85" t="s">
        <v>134</v>
      </c>
      <c r="B127" s="85"/>
      <c r="C127" s="63">
        <v>3035578.05</v>
      </c>
      <c r="D127" s="63">
        <v>41175</v>
      </c>
      <c r="E127" s="63">
        <v>3076753.05</v>
      </c>
    </row>
    <row r="128" spans="1:5" customFormat="1" x14ac:dyDescent="0.25">
      <c r="A128" s="85" t="s">
        <v>135</v>
      </c>
      <c r="B128" s="85"/>
      <c r="C128" s="63">
        <v>1000</v>
      </c>
      <c r="D128" s="63">
        <v>0</v>
      </c>
      <c r="E128" s="63">
        <v>1000</v>
      </c>
    </row>
    <row r="129" spans="1:5" customFormat="1" x14ac:dyDescent="0.25">
      <c r="A129" s="85" t="s">
        <v>136</v>
      </c>
      <c r="B129" s="85"/>
      <c r="C129" s="63">
        <v>11300</v>
      </c>
      <c r="D129" s="63">
        <v>0</v>
      </c>
      <c r="E129" s="63">
        <v>11300</v>
      </c>
    </row>
    <row r="130" spans="1:5" customFormat="1" x14ac:dyDescent="0.25">
      <c r="A130" s="85" t="s">
        <v>137</v>
      </c>
      <c r="B130" s="85"/>
      <c r="C130" s="63">
        <v>236551</v>
      </c>
      <c r="D130" s="63">
        <v>0</v>
      </c>
      <c r="E130" s="63">
        <v>236551</v>
      </c>
    </row>
    <row r="131" spans="1:5" customFormat="1" x14ac:dyDescent="0.25">
      <c r="A131" s="85" t="s">
        <v>138</v>
      </c>
      <c r="B131" s="85"/>
      <c r="C131" s="63">
        <v>21460</v>
      </c>
      <c r="D131" s="63">
        <v>0</v>
      </c>
      <c r="E131" s="63">
        <v>21460</v>
      </c>
    </row>
    <row r="132" spans="1:5" customFormat="1" x14ac:dyDescent="0.25">
      <c r="A132" s="85" t="s">
        <v>139</v>
      </c>
      <c r="B132" s="85"/>
      <c r="C132" s="63">
        <v>21460</v>
      </c>
      <c r="D132" s="63">
        <v>0</v>
      </c>
      <c r="E132" s="63">
        <v>21460</v>
      </c>
    </row>
    <row r="133" spans="1:5" customFormat="1" x14ac:dyDescent="0.25">
      <c r="A133" s="85" t="s">
        <v>140</v>
      </c>
      <c r="B133" s="85"/>
      <c r="C133" s="63">
        <v>1855730</v>
      </c>
      <c r="D133" s="63">
        <v>69787</v>
      </c>
      <c r="E133" s="63">
        <v>1925517</v>
      </c>
    </row>
    <row r="134" spans="1:5" customFormat="1" x14ac:dyDescent="0.25">
      <c r="A134" s="85" t="s">
        <v>141</v>
      </c>
      <c r="B134" s="85"/>
      <c r="C134" s="63">
        <v>80700</v>
      </c>
      <c r="D134" s="63">
        <v>0</v>
      </c>
      <c r="E134" s="63">
        <v>80700</v>
      </c>
    </row>
    <row r="135" spans="1:5" customFormat="1" x14ac:dyDescent="0.25">
      <c r="A135" s="85" t="s">
        <v>142</v>
      </c>
      <c r="B135" s="85"/>
      <c r="C135" s="63">
        <v>1730030</v>
      </c>
      <c r="D135" s="63">
        <v>69787</v>
      </c>
      <c r="E135" s="63">
        <v>1799817</v>
      </c>
    </row>
    <row r="136" spans="1:5" customFormat="1" x14ac:dyDescent="0.25">
      <c r="A136" s="85" t="s">
        <v>143</v>
      </c>
      <c r="B136" s="85"/>
      <c r="C136" s="63">
        <v>45000</v>
      </c>
      <c r="D136" s="63">
        <v>0</v>
      </c>
      <c r="E136" s="63">
        <v>45000</v>
      </c>
    </row>
    <row r="137" spans="1:5" customFormat="1" x14ac:dyDescent="0.25">
      <c r="A137" s="85" t="s">
        <v>144</v>
      </c>
      <c r="B137" s="85"/>
      <c r="C137" s="63">
        <v>723259</v>
      </c>
      <c r="D137" s="63">
        <v>1000</v>
      </c>
      <c r="E137" s="63">
        <v>724259</v>
      </c>
    </row>
    <row r="138" spans="1:5" customFormat="1" x14ac:dyDescent="0.25">
      <c r="A138" s="85" t="s">
        <v>145</v>
      </c>
      <c r="B138" s="85"/>
      <c r="C138" s="63">
        <v>677911</v>
      </c>
      <c r="D138" s="63">
        <v>0</v>
      </c>
      <c r="E138" s="63">
        <v>677911</v>
      </c>
    </row>
    <row r="139" spans="1:5" customFormat="1" x14ac:dyDescent="0.25">
      <c r="A139" s="85" t="s">
        <v>146</v>
      </c>
      <c r="B139" s="85"/>
      <c r="C139" s="63">
        <v>45348</v>
      </c>
      <c r="D139" s="63">
        <v>1000</v>
      </c>
      <c r="E139" s="63">
        <v>46348</v>
      </c>
    </row>
    <row r="140" spans="1:5" customFormat="1" x14ac:dyDescent="0.25">
      <c r="A140" s="85" t="s">
        <v>147</v>
      </c>
      <c r="B140" s="85"/>
      <c r="C140" s="63">
        <v>462217</v>
      </c>
      <c r="D140" s="63">
        <v>0</v>
      </c>
      <c r="E140" s="63">
        <v>462217</v>
      </c>
    </row>
    <row r="141" spans="1:5" customFormat="1" x14ac:dyDescent="0.25">
      <c r="A141" s="85" t="s">
        <v>148</v>
      </c>
      <c r="B141" s="85"/>
      <c r="C141" s="63">
        <v>7000</v>
      </c>
      <c r="D141" s="63">
        <v>0</v>
      </c>
      <c r="E141" s="63">
        <v>7000</v>
      </c>
    </row>
    <row r="142" spans="1:5" customFormat="1" x14ac:dyDescent="0.25">
      <c r="A142" s="85" t="s">
        <v>149</v>
      </c>
      <c r="B142" s="85"/>
      <c r="C142" s="63">
        <v>10000</v>
      </c>
      <c r="D142" s="63">
        <v>0</v>
      </c>
      <c r="E142" s="63">
        <v>10000</v>
      </c>
    </row>
    <row r="143" spans="1:5" customFormat="1" x14ac:dyDescent="0.25">
      <c r="A143" s="85" t="s">
        <v>150</v>
      </c>
      <c r="B143" s="85"/>
      <c r="C143" s="63">
        <v>422517</v>
      </c>
      <c r="D143" s="63">
        <v>0</v>
      </c>
      <c r="E143" s="63">
        <v>422517</v>
      </c>
    </row>
    <row r="144" spans="1:5" customFormat="1" x14ac:dyDescent="0.25">
      <c r="A144" s="85" t="s">
        <v>151</v>
      </c>
      <c r="B144" s="85"/>
      <c r="C144" s="63">
        <v>7000</v>
      </c>
      <c r="D144" s="63">
        <v>0</v>
      </c>
      <c r="E144" s="63">
        <v>7000</v>
      </c>
    </row>
    <row r="145" spans="1:5" customFormat="1" x14ac:dyDescent="0.25">
      <c r="A145" s="85" t="s">
        <v>152</v>
      </c>
      <c r="B145" s="85"/>
      <c r="C145" s="63">
        <v>15700</v>
      </c>
      <c r="D145" s="63">
        <v>0</v>
      </c>
      <c r="E145" s="63">
        <v>15700</v>
      </c>
    </row>
  </sheetData>
  <mergeCells count="5">
    <mergeCell ref="B107:E107"/>
    <mergeCell ref="A3:E3"/>
    <mergeCell ref="A5:E5"/>
    <mergeCell ref="A38:E38"/>
    <mergeCell ref="B1:E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6" max="6" man="1"/>
    <brk id="10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3"/>
  <sheetViews>
    <sheetView workbookViewId="0">
      <selection activeCell="B1" sqref="B1:E1"/>
    </sheetView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6" width="19.42578125" style="27" customWidth="1"/>
    <col min="7" max="8" width="25.28515625" style="27" customWidth="1"/>
    <col min="9" max="16384" width="8.85546875" style="27"/>
  </cols>
  <sheetData>
    <row r="1" spans="1:8" ht="18.75" x14ac:dyDescent="0.25">
      <c r="A1" s="42"/>
      <c r="B1" s="125"/>
      <c r="C1" s="125"/>
      <c r="D1" s="125"/>
      <c r="E1" s="125"/>
      <c r="F1" s="26"/>
      <c r="G1" s="26"/>
      <c r="H1" s="26"/>
    </row>
    <row r="2" spans="1:8" ht="15.6" customHeight="1" x14ac:dyDescent="0.25">
      <c r="A2" s="122" t="s">
        <v>37</v>
      </c>
      <c r="B2" s="122"/>
      <c r="C2" s="122"/>
      <c r="D2" s="122"/>
      <c r="E2" s="122"/>
      <c r="F2" s="41"/>
      <c r="G2" s="29"/>
      <c r="H2" s="29"/>
    </row>
    <row r="3" spans="1:8" ht="18.75" x14ac:dyDescent="0.25">
      <c r="A3" s="26"/>
      <c r="B3" s="26"/>
      <c r="C3" s="26"/>
      <c r="D3" s="26"/>
      <c r="E3" s="26"/>
      <c r="F3" s="26"/>
      <c r="G3" s="28"/>
      <c r="H3" s="28"/>
    </row>
    <row r="4" spans="1:8" ht="15.6" customHeight="1" x14ac:dyDescent="0.25">
      <c r="A4" s="122" t="s">
        <v>38</v>
      </c>
      <c r="B4" s="122"/>
      <c r="C4" s="122"/>
      <c r="D4" s="122"/>
      <c r="E4" s="122"/>
      <c r="F4" s="41"/>
      <c r="G4" s="30"/>
      <c r="H4" s="30"/>
    </row>
    <row r="5" spans="1:8" ht="18.75" x14ac:dyDescent="0.25">
      <c r="A5" s="26"/>
      <c r="B5" s="26"/>
      <c r="C5" s="26"/>
      <c r="D5" s="26"/>
      <c r="E5" s="26"/>
      <c r="F5" s="26"/>
      <c r="G5" s="28"/>
      <c r="H5" s="28"/>
    </row>
    <row r="6" spans="1:8" ht="25.5" x14ac:dyDescent="0.25">
      <c r="A6" s="31" t="s">
        <v>34</v>
      </c>
      <c r="B6" s="32" t="s">
        <v>19</v>
      </c>
      <c r="C6" s="31" t="s">
        <v>82</v>
      </c>
      <c r="D6" s="31" t="s">
        <v>47</v>
      </c>
      <c r="E6" s="31" t="s">
        <v>83</v>
      </c>
    </row>
    <row r="7" spans="1:8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</row>
    <row r="8" spans="1:8" x14ac:dyDescent="0.25">
      <c r="A8" s="35">
        <v>8</v>
      </c>
      <c r="B8" s="35" t="s">
        <v>39</v>
      </c>
      <c r="C8" s="87">
        <f>C9</f>
        <v>500000</v>
      </c>
      <c r="D8" s="87">
        <f t="shared" ref="D8:E8" si="0">D9</f>
        <v>-110000</v>
      </c>
      <c r="E8" s="87">
        <f t="shared" si="0"/>
        <v>390000</v>
      </c>
    </row>
    <row r="9" spans="1:8" x14ac:dyDescent="0.25">
      <c r="A9" s="40">
        <v>84</v>
      </c>
      <c r="B9" s="36" t="s">
        <v>40</v>
      </c>
      <c r="C9" s="66">
        <v>500000</v>
      </c>
      <c r="D9" s="66">
        <v>-110000</v>
      </c>
      <c r="E9" s="66">
        <v>390000</v>
      </c>
    </row>
    <row r="10" spans="1:8" x14ac:dyDescent="0.25">
      <c r="A10" s="35">
        <v>5</v>
      </c>
      <c r="B10" s="37" t="s">
        <v>41</v>
      </c>
      <c r="C10" s="66">
        <v>0</v>
      </c>
      <c r="D10" s="66">
        <v>0</v>
      </c>
      <c r="E10" s="66">
        <v>0</v>
      </c>
    </row>
    <row r="11" spans="1:8" x14ac:dyDescent="0.25">
      <c r="A11" s="40">
        <v>54</v>
      </c>
      <c r="B11" s="38" t="s">
        <v>42</v>
      </c>
      <c r="C11" s="66">
        <v>0</v>
      </c>
      <c r="D11" s="66">
        <v>0</v>
      </c>
      <c r="E11" s="66">
        <v>0</v>
      </c>
    </row>
    <row r="14" spans="1:8" ht="15.75" x14ac:dyDescent="0.25">
      <c r="B14" s="122" t="s">
        <v>43</v>
      </c>
      <c r="C14" s="122"/>
      <c r="D14" s="122"/>
      <c r="E14" s="122"/>
    </row>
    <row r="15" spans="1:8" ht="18.75" x14ac:dyDescent="0.25">
      <c r="B15" s="26"/>
      <c r="C15" s="26"/>
      <c r="D15" s="26"/>
      <c r="E15" s="26"/>
    </row>
    <row r="16" spans="1:8" ht="25.5" x14ac:dyDescent="0.25">
      <c r="A16" s="31" t="s">
        <v>34</v>
      </c>
      <c r="B16" s="32" t="s">
        <v>19</v>
      </c>
      <c r="C16" s="31" t="s">
        <v>82</v>
      </c>
      <c r="D16" s="31" t="s">
        <v>47</v>
      </c>
      <c r="E16" s="31" t="s">
        <v>83</v>
      </c>
    </row>
    <row r="17" spans="1:5" ht="10.15" customHeight="1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</row>
    <row r="18" spans="1:5" x14ac:dyDescent="0.25">
      <c r="A18" s="35">
        <v>8</v>
      </c>
      <c r="B18" s="35" t="s">
        <v>45</v>
      </c>
      <c r="C18" s="87">
        <f>C19</f>
        <v>500000</v>
      </c>
      <c r="D18" s="87">
        <f t="shared" ref="D18:E18" si="1">D19</f>
        <v>-110000</v>
      </c>
      <c r="E18" s="87">
        <f t="shared" si="1"/>
        <v>390000</v>
      </c>
    </row>
    <row r="19" spans="1:5" x14ac:dyDescent="0.25">
      <c r="A19" s="40">
        <v>81</v>
      </c>
      <c r="B19" s="36" t="s">
        <v>46</v>
      </c>
      <c r="C19" s="66">
        <v>500000</v>
      </c>
      <c r="D19" s="66">
        <v>-110000</v>
      </c>
      <c r="E19" s="66">
        <v>390000</v>
      </c>
    </row>
    <row r="20" spans="1:5" x14ac:dyDescent="0.25">
      <c r="A20" s="43"/>
      <c r="B20" s="39"/>
      <c r="C20" s="66">
        <v>0</v>
      </c>
      <c r="D20" s="66">
        <v>0</v>
      </c>
      <c r="E20" s="66">
        <v>0</v>
      </c>
    </row>
    <row r="21" spans="1:5" x14ac:dyDescent="0.25">
      <c r="A21" s="43"/>
      <c r="B21" s="35" t="s">
        <v>44</v>
      </c>
      <c r="C21" s="66">
        <v>0</v>
      </c>
      <c r="D21" s="66">
        <v>0</v>
      </c>
      <c r="E21" s="66">
        <v>0</v>
      </c>
    </row>
    <row r="22" spans="1:5" x14ac:dyDescent="0.25">
      <c r="A22" s="35">
        <v>1</v>
      </c>
      <c r="B22" s="35" t="s">
        <v>35</v>
      </c>
      <c r="C22" s="66">
        <v>0</v>
      </c>
      <c r="D22" s="66">
        <v>0</v>
      </c>
      <c r="E22" s="66">
        <v>0</v>
      </c>
    </row>
    <row r="23" spans="1:5" x14ac:dyDescent="0.25">
      <c r="A23" s="40">
        <v>11</v>
      </c>
      <c r="B23" s="36" t="s">
        <v>35</v>
      </c>
      <c r="C23" s="66">
        <v>0</v>
      </c>
      <c r="D23" s="66">
        <v>0</v>
      </c>
      <c r="E23" s="66">
        <v>0</v>
      </c>
    </row>
  </sheetData>
  <mergeCells count="4">
    <mergeCell ref="B14:E14"/>
    <mergeCell ref="A2:E2"/>
    <mergeCell ref="A4:E4"/>
    <mergeCell ref="B1:E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1038-FC0E-47CB-8948-5F869B5A01D0}">
  <sheetPr>
    <pageSetUpPr fitToPage="1"/>
  </sheetPr>
  <dimension ref="A2:I566"/>
  <sheetViews>
    <sheetView tabSelected="1" topLeftCell="A553" workbookViewId="0">
      <selection activeCell="D568" sqref="D568"/>
    </sheetView>
  </sheetViews>
  <sheetFormatPr defaultRowHeight="15" x14ac:dyDescent="0.25"/>
  <cols>
    <col min="1" max="1" width="10" customWidth="1"/>
    <col min="2" max="2" width="77.28515625" customWidth="1"/>
    <col min="3" max="3" width="20" customWidth="1"/>
    <col min="4" max="4" width="20.5703125" customWidth="1"/>
    <col min="5" max="5" width="18" customWidth="1"/>
    <col min="257" max="257" width="10" customWidth="1"/>
    <col min="258" max="258" width="66.140625" customWidth="1"/>
    <col min="259" max="259" width="13.85546875" customWidth="1"/>
    <col min="260" max="260" width="19" customWidth="1"/>
    <col min="261" max="261" width="12.7109375" customWidth="1"/>
    <col min="513" max="513" width="10" customWidth="1"/>
    <col min="514" max="514" width="66.140625" customWidth="1"/>
    <col min="515" max="515" width="13.85546875" customWidth="1"/>
    <col min="516" max="516" width="19" customWidth="1"/>
    <col min="517" max="517" width="12.7109375" customWidth="1"/>
    <col min="769" max="769" width="10" customWidth="1"/>
    <col min="770" max="770" width="66.140625" customWidth="1"/>
    <col min="771" max="771" width="13.85546875" customWidth="1"/>
    <col min="772" max="772" width="19" customWidth="1"/>
    <col min="773" max="773" width="12.7109375" customWidth="1"/>
    <col min="1025" max="1025" width="10" customWidth="1"/>
    <col min="1026" max="1026" width="66.140625" customWidth="1"/>
    <col min="1027" max="1027" width="13.85546875" customWidth="1"/>
    <col min="1028" max="1028" width="19" customWidth="1"/>
    <col min="1029" max="1029" width="12.7109375" customWidth="1"/>
    <col min="1281" max="1281" width="10" customWidth="1"/>
    <col min="1282" max="1282" width="66.140625" customWidth="1"/>
    <col min="1283" max="1283" width="13.85546875" customWidth="1"/>
    <col min="1284" max="1284" width="19" customWidth="1"/>
    <col min="1285" max="1285" width="12.7109375" customWidth="1"/>
    <col min="1537" max="1537" width="10" customWidth="1"/>
    <col min="1538" max="1538" width="66.140625" customWidth="1"/>
    <col min="1539" max="1539" width="13.85546875" customWidth="1"/>
    <col min="1540" max="1540" width="19" customWidth="1"/>
    <col min="1541" max="1541" width="12.7109375" customWidth="1"/>
    <col min="1793" max="1793" width="10" customWidth="1"/>
    <col min="1794" max="1794" width="66.140625" customWidth="1"/>
    <col min="1795" max="1795" width="13.85546875" customWidth="1"/>
    <col min="1796" max="1796" width="19" customWidth="1"/>
    <col min="1797" max="1797" width="12.7109375" customWidth="1"/>
    <col min="2049" max="2049" width="10" customWidth="1"/>
    <col min="2050" max="2050" width="66.140625" customWidth="1"/>
    <col min="2051" max="2051" width="13.85546875" customWidth="1"/>
    <col min="2052" max="2052" width="19" customWidth="1"/>
    <col min="2053" max="2053" width="12.7109375" customWidth="1"/>
    <col min="2305" max="2305" width="10" customWidth="1"/>
    <col min="2306" max="2306" width="66.140625" customWidth="1"/>
    <col min="2307" max="2307" width="13.85546875" customWidth="1"/>
    <col min="2308" max="2308" width="19" customWidth="1"/>
    <col min="2309" max="2309" width="12.7109375" customWidth="1"/>
    <col min="2561" max="2561" width="10" customWidth="1"/>
    <col min="2562" max="2562" width="66.140625" customWidth="1"/>
    <col min="2563" max="2563" width="13.85546875" customWidth="1"/>
    <col min="2564" max="2564" width="19" customWidth="1"/>
    <col min="2565" max="2565" width="12.7109375" customWidth="1"/>
    <col min="2817" max="2817" width="10" customWidth="1"/>
    <col min="2818" max="2818" width="66.140625" customWidth="1"/>
    <col min="2819" max="2819" width="13.85546875" customWidth="1"/>
    <col min="2820" max="2820" width="19" customWidth="1"/>
    <col min="2821" max="2821" width="12.7109375" customWidth="1"/>
    <col min="3073" max="3073" width="10" customWidth="1"/>
    <col min="3074" max="3074" width="66.140625" customWidth="1"/>
    <col min="3075" max="3075" width="13.85546875" customWidth="1"/>
    <col min="3076" max="3076" width="19" customWidth="1"/>
    <col min="3077" max="3077" width="12.7109375" customWidth="1"/>
    <col min="3329" max="3329" width="10" customWidth="1"/>
    <col min="3330" max="3330" width="66.140625" customWidth="1"/>
    <col min="3331" max="3331" width="13.85546875" customWidth="1"/>
    <col min="3332" max="3332" width="19" customWidth="1"/>
    <col min="3333" max="3333" width="12.7109375" customWidth="1"/>
    <col min="3585" max="3585" width="10" customWidth="1"/>
    <col min="3586" max="3586" width="66.140625" customWidth="1"/>
    <col min="3587" max="3587" width="13.85546875" customWidth="1"/>
    <col min="3588" max="3588" width="19" customWidth="1"/>
    <col min="3589" max="3589" width="12.7109375" customWidth="1"/>
    <col min="3841" max="3841" width="10" customWidth="1"/>
    <col min="3842" max="3842" width="66.140625" customWidth="1"/>
    <col min="3843" max="3843" width="13.85546875" customWidth="1"/>
    <col min="3844" max="3844" width="19" customWidth="1"/>
    <col min="3845" max="3845" width="12.7109375" customWidth="1"/>
    <col min="4097" max="4097" width="10" customWidth="1"/>
    <col min="4098" max="4098" width="66.140625" customWidth="1"/>
    <col min="4099" max="4099" width="13.85546875" customWidth="1"/>
    <col min="4100" max="4100" width="19" customWidth="1"/>
    <col min="4101" max="4101" width="12.7109375" customWidth="1"/>
    <col min="4353" max="4353" width="10" customWidth="1"/>
    <col min="4354" max="4354" width="66.140625" customWidth="1"/>
    <col min="4355" max="4355" width="13.85546875" customWidth="1"/>
    <col min="4356" max="4356" width="19" customWidth="1"/>
    <col min="4357" max="4357" width="12.7109375" customWidth="1"/>
    <col min="4609" max="4609" width="10" customWidth="1"/>
    <col min="4610" max="4610" width="66.140625" customWidth="1"/>
    <col min="4611" max="4611" width="13.85546875" customWidth="1"/>
    <col min="4612" max="4612" width="19" customWidth="1"/>
    <col min="4613" max="4613" width="12.7109375" customWidth="1"/>
    <col min="4865" max="4865" width="10" customWidth="1"/>
    <col min="4866" max="4866" width="66.140625" customWidth="1"/>
    <col min="4867" max="4867" width="13.85546875" customWidth="1"/>
    <col min="4868" max="4868" width="19" customWidth="1"/>
    <col min="4869" max="4869" width="12.7109375" customWidth="1"/>
    <col min="5121" max="5121" width="10" customWidth="1"/>
    <col min="5122" max="5122" width="66.140625" customWidth="1"/>
    <col min="5123" max="5123" width="13.85546875" customWidth="1"/>
    <col min="5124" max="5124" width="19" customWidth="1"/>
    <col min="5125" max="5125" width="12.7109375" customWidth="1"/>
    <col min="5377" max="5377" width="10" customWidth="1"/>
    <col min="5378" max="5378" width="66.140625" customWidth="1"/>
    <col min="5379" max="5379" width="13.85546875" customWidth="1"/>
    <col min="5380" max="5380" width="19" customWidth="1"/>
    <col min="5381" max="5381" width="12.7109375" customWidth="1"/>
    <col min="5633" max="5633" width="10" customWidth="1"/>
    <col min="5634" max="5634" width="66.140625" customWidth="1"/>
    <col min="5635" max="5635" width="13.85546875" customWidth="1"/>
    <col min="5636" max="5636" width="19" customWidth="1"/>
    <col min="5637" max="5637" width="12.7109375" customWidth="1"/>
    <col min="5889" max="5889" width="10" customWidth="1"/>
    <col min="5890" max="5890" width="66.140625" customWidth="1"/>
    <col min="5891" max="5891" width="13.85546875" customWidth="1"/>
    <col min="5892" max="5892" width="19" customWidth="1"/>
    <col min="5893" max="5893" width="12.7109375" customWidth="1"/>
    <col min="6145" max="6145" width="10" customWidth="1"/>
    <col min="6146" max="6146" width="66.140625" customWidth="1"/>
    <col min="6147" max="6147" width="13.85546875" customWidth="1"/>
    <col min="6148" max="6148" width="19" customWidth="1"/>
    <col min="6149" max="6149" width="12.7109375" customWidth="1"/>
    <col min="6401" max="6401" width="10" customWidth="1"/>
    <col min="6402" max="6402" width="66.140625" customWidth="1"/>
    <col min="6403" max="6403" width="13.85546875" customWidth="1"/>
    <col min="6404" max="6404" width="19" customWidth="1"/>
    <col min="6405" max="6405" width="12.7109375" customWidth="1"/>
    <col min="6657" max="6657" width="10" customWidth="1"/>
    <col min="6658" max="6658" width="66.140625" customWidth="1"/>
    <col min="6659" max="6659" width="13.85546875" customWidth="1"/>
    <col min="6660" max="6660" width="19" customWidth="1"/>
    <col min="6661" max="6661" width="12.7109375" customWidth="1"/>
    <col min="6913" max="6913" width="10" customWidth="1"/>
    <col min="6914" max="6914" width="66.140625" customWidth="1"/>
    <col min="6915" max="6915" width="13.85546875" customWidth="1"/>
    <col min="6916" max="6916" width="19" customWidth="1"/>
    <col min="6917" max="6917" width="12.7109375" customWidth="1"/>
    <col min="7169" max="7169" width="10" customWidth="1"/>
    <col min="7170" max="7170" width="66.140625" customWidth="1"/>
    <col min="7171" max="7171" width="13.85546875" customWidth="1"/>
    <col min="7172" max="7172" width="19" customWidth="1"/>
    <col min="7173" max="7173" width="12.7109375" customWidth="1"/>
    <col min="7425" max="7425" width="10" customWidth="1"/>
    <col min="7426" max="7426" width="66.140625" customWidth="1"/>
    <col min="7427" max="7427" width="13.85546875" customWidth="1"/>
    <col min="7428" max="7428" width="19" customWidth="1"/>
    <col min="7429" max="7429" width="12.7109375" customWidth="1"/>
    <col min="7681" max="7681" width="10" customWidth="1"/>
    <col min="7682" max="7682" width="66.140625" customWidth="1"/>
    <col min="7683" max="7683" width="13.85546875" customWidth="1"/>
    <col min="7684" max="7684" width="19" customWidth="1"/>
    <col min="7685" max="7685" width="12.7109375" customWidth="1"/>
    <col min="7937" max="7937" width="10" customWidth="1"/>
    <col min="7938" max="7938" width="66.140625" customWidth="1"/>
    <col min="7939" max="7939" width="13.85546875" customWidth="1"/>
    <col min="7940" max="7940" width="19" customWidth="1"/>
    <col min="7941" max="7941" width="12.7109375" customWidth="1"/>
    <col min="8193" max="8193" width="10" customWidth="1"/>
    <col min="8194" max="8194" width="66.140625" customWidth="1"/>
    <col min="8195" max="8195" width="13.85546875" customWidth="1"/>
    <col min="8196" max="8196" width="19" customWidth="1"/>
    <col min="8197" max="8197" width="12.7109375" customWidth="1"/>
    <col min="8449" max="8449" width="10" customWidth="1"/>
    <col min="8450" max="8450" width="66.140625" customWidth="1"/>
    <col min="8451" max="8451" width="13.85546875" customWidth="1"/>
    <col min="8452" max="8452" width="19" customWidth="1"/>
    <col min="8453" max="8453" width="12.7109375" customWidth="1"/>
    <col min="8705" max="8705" width="10" customWidth="1"/>
    <col min="8706" max="8706" width="66.140625" customWidth="1"/>
    <col min="8707" max="8707" width="13.85546875" customWidth="1"/>
    <col min="8708" max="8708" width="19" customWidth="1"/>
    <col min="8709" max="8709" width="12.7109375" customWidth="1"/>
    <col min="8961" max="8961" width="10" customWidth="1"/>
    <col min="8962" max="8962" width="66.140625" customWidth="1"/>
    <col min="8963" max="8963" width="13.85546875" customWidth="1"/>
    <col min="8964" max="8964" width="19" customWidth="1"/>
    <col min="8965" max="8965" width="12.7109375" customWidth="1"/>
    <col min="9217" max="9217" width="10" customWidth="1"/>
    <col min="9218" max="9218" width="66.140625" customWidth="1"/>
    <col min="9219" max="9219" width="13.85546875" customWidth="1"/>
    <col min="9220" max="9220" width="19" customWidth="1"/>
    <col min="9221" max="9221" width="12.7109375" customWidth="1"/>
    <col min="9473" max="9473" width="10" customWidth="1"/>
    <col min="9474" max="9474" width="66.140625" customWidth="1"/>
    <col min="9475" max="9475" width="13.85546875" customWidth="1"/>
    <col min="9476" max="9476" width="19" customWidth="1"/>
    <col min="9477" max="9477" width="12.7109375" customWidth="1"/>
    <col min="9729" max="9729" width="10" customWidth="1"/>
    <col min="9730" max="9730" width="66.140625" customWidth="1"/>
    <col min="9731" max="9731" width="13.85546875" customWidth="1"/>
    <col min="9732" max="9732" width="19" customWidth="1"/>
    <col min="9733" max="9733" width="12.7109375" customWidth="1"/>
    <col min="9985" max="9985" width="10" customWidth="1"/>
    <col min="9986" max="9986" width="66.140625" customWidth="1"/>
    <col min="9987" max="9987" width="13.85546875" customWidth="1"/>
    <col min="9988" max="9988" width="19" customWidth="1"/>
    <col min="9989" max="9989" width="12.7109375" customWidth="1"/>
    <col min="10241" max="10241" width="10" customWidth="1"/>
    <col min="10242" max="10242" width="66.140625" customWidth="1"/>
    <col min="10243" max="10243" width="13.85546875" customWidth="1"/>
    <col min="10244" max="10244" width="19" customWidth="1"/>
    <col min="10245" max="10245" width="12.7109375" customWidth="1"/>
    <col min="10497" max="10497" width="10" customWidth="1"/>
    <col min="10498" max="10498" width="66.140625" customWidth="1"/>
    <col min="10499" max="10499" width="13.85546875" customWidth="1"/>
    <col min="10500" max="10500" width="19" customWidth="1"/>
    <col min="10501" max="10501" width="12.7109375" customWidth="1"/>
    <col min="10753" max="10753" width="10" customWidth="1"/>
    <col min="10754" max="10754" width="66.140625" customWidth="1"/>
    <col min="10755" max="10755" width="13.85546875" customWidth="1"/>
    <col min="10756" max="10756" width="19" customWidth="1"/>
    <col min="10757" max="10757" width="12.7109375" customWidth="1"/>
    <col min="11009" max="11009" width="10" customWidth="1"/>
    <col min="11010" max="11010" width="66.140625" customWidth="1"/>
    <col min="11011" max="11011" width="13.85546875" customWidth="1"/>
    <col min="11012" max="11012" width="19" customWidth="1"/>
    <col min="11013" max="11013" width="12.7109375" customWidth="1"/>
    <col min="11265" max="11265" width="10" customWidth="1"/>
    <col min="11266" max="11266" width="66.140625" customWidth="1"/>
    <col min="11267" max="11267" width="13.85546875" customWidth="1"/>
    <col min="11268" max="11268" width="19" customWidth="1"/>
    <col min="11269" max="11269" width="12.7109375" customWidth="1"/>
    <col min="11521" max="11521" width="10" customWidth="1"/>
    <col min="11522" max="11522" width="66.140625" customWidth="1"/>
    <col min="11523" max="11523" width="13.85546875" customWidth="1"/>
    <col min="11524" max="11524" width="19" customWidth="1"/>
    <col min="11525" max="11525" width="12.7109375" customWidth="1"/>
    <col min="11777" max="11777" width="10" customWidth="1"/>
    <col min="11778" max="11778" width="66.140625" customWidth="1"/>
    <col min="11779" max="11779" width="13.85546875" customWidth="1"/>
    <col min="11780" max="11780" width="19" customWidth="1"/>
    <col min="11781" max="11781" width="12.7109375" customWidth="1"/>
    <col min="12033" max="12033" width="10" customWidth="1"/>
    <col min="12034" max="12034" width="66.140625" customWidth="1"/>
    <col min="12035" max="12035" width="13.85546875" customWidth="1"/>
    <col min="12036" max="12036" width="19" customWidth="1"/>
    <col min="12037" max="12037" width="12.7109375" customWidth="1"/>
    <col min="12289" max="12289" width="10" customWidth="1"/>
    <col min="12290" max="12290" width="66.140625" customWidth="1"/>
    <col min="12291" max="12291" width="13.85546875" customWidth="1"/>
    <col min="12292" max="12292" width="19" customWidth="1"/>
    <col min="12293" max="12293" width="12.7109375" customWidth="1"/>
    <col min="12545" max="12545" width="10" customWidth="1"/>
    <col min="12546" max="12546" width="66.140625" customWidth="1"/>
    <col min="12547" max="12547" width="13.85546875" customWidth="1"/>
    <col min="12548" max="12548" width="19" customWidth="1"/>
    <col min="12549" max="12549" width="12.7109375" customWidth="1"/>
    <col min="12801" max="12801" width="10" customWidth="1"/>
    <col min="12802" max="12802" width="66.140625" customWidth="1"/>
    <col min="12803" max="12803" width="13.85546875" customWidth="1"/>
    <col min="12804" max="12804" width="19" customWidth="1"/>
    <col min="12805" max="12805" width="12.7109375" customWidth="1"/>
    <col min="13057" max="13057" width="10" customWidth="1"/>
    <col min="13058" max="13058" width="66.140625" customWidth="1"/>
    <col min="13059" max="13059" width="13.85546875" customWidth="1"/>
    <col min="13060" max="13060" width="19" customWidth="1"/>
    <col min="13061" max="13061" width="12.7109375" customWidth="1"/>
    <col min="13313" max="13313" width="10" customWidth="1"/>
    <col min="13314" max="13314" width="66.140625" customWidth="1"/>
    <col min="13315" max="13315" width="13.85546875" customWidth="1"/>
    <col min="13316" max="13316" width="19" customWidth="1"/>
    <col min="13317" max="13317" width="12.7109375" customWidth="1"/>
    <col min="13569" max="13569" width="10" customWidth="1"/>
    <col min="13570" max="13570" width="66.140625" customWidth="1"/>
    <col min="13571" max="13571" width="13.85546875" customWidth="1"/>
    <col min="13572" max="13572" width="19" customWidth="1"/>
    <col min="13573" max="13573" width="12.7109375" customWidth="1"/>
    <col min="13825" max="13825" width="10" customWidth="1"/>
    <col min="13826" max="13826" width="66.140625" customWidth="1"/>
    <col min="13827" max="13827" width="13.85546875" customWidth="1"/>
    <col min="13828" max="13828" width="19" customWidth="1"/>
    <col min="13829" max="13829" width="12.7109375" customWidth="1"/>
    <col min="14081" max="14081" width="10" customWidth="1"/>
    <col min="14082" max="14082" width="66.140625" customWidth="1"/>
    <col min="14083" max="14083" width="13.85546875" customWidth="1"/>
    <col min="14084" max="14084" width="19" customWidth="1"/>
    <col min="14085" max="14085" width="12.7109375" customWidth="1"/>
    <col min="14337" max="14337" width="10" customWidth="1"/>
    <col min="14338" max="14338" width="66.140625" customWidth="1"/>
    <col min="14339" max="14339" width="13.85546875" customWidth="1"/>
    <col min="14340" max="14340" width="19" customWidth="1"/>
    <col min="14341" max="14341" width="12.7109375" customWidth="1"/>
    <col min="14593" max="14593" width="10" customWidth="1"/>
    <col min="14594" max="14594" width="66.140625" customWidth="1"/>
    <col min="14595" max="14595" width="13.85546875" customWidth="1"/>
    <col min="14596" max="14596" width="19" customWidth="1"/>
    <col min="14597" max="14597" width="12.7109375" customWidth="1"/>
    <col min="14849" max="14849" width="10" customWidth="1"/>
    <col min="14850" max="14850" width="66.140625" customWidth="1"/>
    <col min="14851" max="14851" width="13.85546875" customWidth="1"/>
    <col min="14852" max="14852" width="19" customWidth="1"/>
    <col min="14853" max="14853" width="12.7109375" customWidth="1"/>
    <col min="15105" max="15105" width="10" customWidth="1"/>
    <col min="15106" max="15106" width="66.140625" customWidth="1"/>
    <col min="15107" max="15107" width="13.85546875" customWidth="1"/>
    <col min="15108" max="15108" width="19" customWidth="1"/>
    <col min="15109" max="15109" width="12.7109375" customWidth="1"/>
    <col min="15361" max="15361" width="10" customWidth="1"/>
    <col min="15362" max="15362" width="66.140625" customWidth="1"/>
    <col min="15363" max="15363" width="13.85546875" customWidth="1"/>
    <col min="15364" max="15364" width="19" customWidth="1"/>
    <col min="15365" max="15365" width="12.7109375" customWidth="1"/>
    <col min="15617" max="15617" width="10" customWidth="1"/>
    <col min="15618" max="15618" width="66.140625" customWidth="1"/>
    <col min="15619" max="15619" width="13.85546875" customWidth="1"/>
    <col min="15620" max="15620" width="19" customWidth="1"/>
    <col min="15621" max="15621" width="12.7109375" customWidth="1"/>
    <col min="15873" max="15873" width="10" customWidth="1"/>
    <col min="15874" max="15874" width="66.140625" customWidth="1"/>
    <col min="15875" max="15875" width="13.85546875" customWidth="1"/>
    <col min="15876" max="15876" width="19" customWidth="1"/>
    <col min="15877" max="15877" width="12.7109375" customWidth="1"/>
    <col min="16129" max="16129" width="10" customWidth="1"/>
    <col min="16130" max="16130" width="66.140625" customWidth="1"/>
    <col min="16131" max="16131" width="13.85546875" customWidth="1"/>
    <col min="16132" max="16132" width="19" customWidth="1"/>
    <col min="16133" max="16133" width="12.7109375" customWidth="1"/>
  </cols>
  <sheetData>
    <row r="2" spans="1:5" x14ac:dyDescent="0.25">
      <c r="A2" s="97" t="s">
        <v>251</v>
      </c>
      <c r="B2" s="97"/>
      <c r="C2" s="97"/>
      <c r="D2" s="97"/>
      <c r="E2" s="97"/>
    </row>
    <row r="5" spans="1:5" s="27" customFormat="1" ht="25.5" x14ac:dyDescent="0.25">
      <c r="A5" s="90" t="s">
        <v>34</v>
      </c>
      <c r="B5" s="91" t="s">
        <v>19</v>
      </c>
      <c r="C5" s="92" t="s">
        <v>82</v>
      </c>
      <c r="D5" s="92" t="s">
        <v>47</v>
      </c>
      <c r="E5" s="92" t="s">
        <v>83</v>
      </c>
    </row>
    <row r="6" spans="1:5" ht="30.75" customHeight="1" x14ac:dyDescent="0.25">
      <c r="A6" s="95" t="s">
        <v>77</v>
      </c>
      <c r="B6" s="96"/>
      <c r="C6" s="93">
        <v>8633468.3599999994</v>
      </c>
      <c r="D6" s="93">
        <v>1276563</v>
      </c>
      <c r="E6" s="93">
        <v>9910031.3599999994</v>
      </c>
    </row>
    <row r="7" spans="1:5" x14ac:dyDescent="0.25">
      <c r="A7" s="68" t="s">
        <v>78</v>
      </c>
      <c r="B7" s="68"/>
      <c r="C7" s="69">
        <v>35165</v>
      </c>
      <c r="D7" s="69">
        <v>0</v>
      </c>
      <c r="E7" s="69">
        <v>35165</v>
      </c>
    </row>
    <row r="8" spans="1:5" x14ac:dyDescent="0.25">
      <c r="A8" s="70" t="s">
        <v>79</v>
      </c>
      <c r="B8" s="70"/>
      <c r="C8" s="71">
        <v>35165</v>
      </c>
      <c r="D8" s="71">
        <v>0</v>
      </c>
      <c r="E8" s="71">
        <v>35165</v>
      </c>
    </row>
    <row r="9" spans="1:5" x14ac:dyDescent="0.25">
      <c r="A9" s="76" t="s">
        <v>86</v>
      </c>
      <c r="B9" s="76"/>
      <c r="C9" s="77">
        <v>35165</v>
      </c>
      <c r="D9" s="77">
        <v>0</v>
      </c>
      <c r="E9" s="77">
        <v>35165</v>
      </c>
    </row>
    <row r="10" spans="1:5" x14ac:dyDescent="0.25">
      <c r="A10" s="74" t="s">
        <v>153</v>
      </c>
      <c r="B10" s="74"/>
      <c r="C10" s="75">
        <v>28100</v>
      </c>
      <c r="D10" s="75">
        <v>0</v>
      </c>
      <c r="E10" s="75">
        <v>28100</v>
      </c>
    </row>
    <row r="11" spans="1:5" x14ac:dyDescent="0.25">
      <c r="A11" s="76" t="s">
        <v>86</v>
      </c>
      <c r="B11" s="76"/>
      <c r="C11" s="77">
        <v>28100</v>
      </c>
      <c r="D11" s="77">
        <v>0</v>
      </c>
      <c r="E11" s="77">
        <v>28100</v>
      </c>
    </row>
    <row r="12" spans="1:5" x14ac:dyDescent="0.25">
      <c r="A12" s="67" t="s">
        <v>80</v>
      </c>
      <c r="B12" s="67" t="s">
        <v>28</v>
      </c>
      <c r="C12" s="52">
        <v>28100</v>
      </c>
      <c r="D12" s="52">
        <v>0</v>
      </c>
      <c r="E12" s="52">
        <v>28100</v>
      </c>
    </row>
    <row r="13" spans="1:5" x14ac:dyDescent="0.25">
      <c r="A13" t="s">
        <v>61</v>
      </c>
      <c r="B13" t="s">
        <v>30</v>
      </c>
      <c r="C13" s="48">
        <v>18700</v>
      </c>
      <c r="D13" s="48">
        <v>0</v>
      </c>
      <c r="E13" s="48">
        <v>18700</v>
      </c>
    </row>
    <row r="14" spans="1:5" x14ac:dyDescent="0.25">
      <c r="A14" t="s">
        <v>62</v>
      </c>
      <c r="B14" t="s">
        <v>63</v>
      </c>
      <c r="C14" s="48">
        <v>8500</v>
      </c>
      <c r="D14" s="48">
        <v>0</v>
      </c>
      <c r="E14" s="48">
        <v>8500</v>
      </c>
    </row>
    <row r="15" spans="1:5" x14ac:dyDescent="0.25">
      <c r="A15" t="s">
        <v>70</v>
      </c>
      <c r="B15" t="s">
        <v>71</v>
      </c>
      <c r="C15" s="48">
        <v>900</v>
      </c>
      <c r="D15" s="48">
        <v>0</v>
      </c>
      <c r="E15" s="48">
        <v>900</v>
      </c>
    </row>
    <row r="16" spans="1:5" x14ac:dyDescent="0.25">
      <c r="A16" s="74" t="s">
        <v>154</v>
      </c>
      <c r="B16" s="74"/>
      <c r="C16" s="75">
        <v>800</v>
      </c>
      <c r="D16" s="75">
        <v>0</v>
      </c>
      <c r="E16" s="75">
        <v>800</v>
      </c>
    </row>
    <row r="17" spans="1:5" x14ac:dyDescent="0.25">
      <c r="A17" s="76" t="s">
        <v>86</v>
      </c>
      <c r="B17" s="76"/>
      <c r="C17" s="77">
        <v>800</v>
      </c>
      <c r="D17" s="77">
        <v>0</v>
      </c>
      <c r="E17" s="77">
        <v>800</v>
      </c>
    </row>
    <row r="18" spans="1:5" x14ac:dyDescent="0.25">
      <c r="A18" s="67" t="s">
        <v>80</v>
      </c>
      <c r="B18" s="67" t="s">
        <v>28</v>
      </c>
      <c r="C18" s="52">
        <v>800</v>
      </c>
      <c r="D18" s="52">
        <v>0</v>
      </c>
      <c r="E18" s="52">
        <v>800</v>
      </c>
    </row>
    <row r="19" spans="1:5" x14ac:dyDescent="0.25">
      <c r="A19" t="s">
        <v>61</v>
      </c>
      <c r="B19" t="s">
        <v>30</v>
      </c>
      <c r="C19" s="48">
        <v>800</v>
      </c>
      <c r="D19" s="48">
        <v>0</v>
      </c>
      <c r="E19" s="48">
        <v>800</v>
      </c>
    </row>
    <row r="20" spans="1:5" x14ac:dyDescent="0.25">
      <c r="A20" s="74" t="s">
        <v>155</v>
      </c>
      <c r="B20" s="74"/>
      <c r="C20" s="75">
        <v>265</v>
      </c>
      <c r="D20" s="75">
        <v>0</v>
      </c>
      <c r="E20" s="75">
        <v>265</v>
      </c>
    </row>
    <row r="21" spans="1:5" x14ac:dyDescent="0.25">
      <c r="A21" s="76" t="s">
        <v>86</v>
      </c>
      <c r="B21" s="76"/>
      <c r="C21" s="77">
        <v>265</v>
      </c>
      <c r="D21" s="77">
        <v>0</v>
      </c>
      <c r="E21" s="77">
        <v>265</v>
      </c>
    </row>
    <row r="22" spans="1:5" x14ac:dyDescent="0.25">
      <c r="A22" s="67" t="s">
        <v>80</v>
      </c>
      <c r="B22" s="67" t="s">
        <v>28</v>
      </c>
      <c r="C22" s="52">
        <v>265</v>
      </c>
      <c r="D22" s="52">
        <v>0</v>
      </c>
      <c r="E22" s="52">
        <v>265</v>
      </c>
    </row>
    <row r="23" spans="1:5" x14ac:dyDescent="0.25">
      <c r="A23" t="s">
        <v>61</v>
      </c>
      <c r="B23" t="s">
        <v>30</v>
      </c>
      <c r="C23" s="48">
        <v>265</v>
      </c>
      <c r="D23" s="48">
        <v>0</v>
      </c>
      <c r="E23" s="48">
        <v>265</v>
      </c>
    </row>
    <row r="24" spans="1:5" x14ac:dyDescent="0.25">
      <c r="A24" s="72" t="s">
        <v>156</v>
      </c>
      <c r="B24" s="72"/>
      <c r="C24" s="73">
        <v>6000</v>
      </c>
      <c r="D24" s="73">
        <v>0</v>
      </c>
      <c r="E24" s="73">
        <v>6000</v>
      </c>
    </row>
    <row r="25" spans="1:5" x14ac:dyDescent="0.25">
      <c r="A25" s="74" t="s">
        <v>157</v>
      </c>
      <c r="B25" s="74"/>
      <c r="C25" s="75">
        <v>3049.49</v>
      </c>
      <c r="D25" s="75">
        <v>0</v>
      </c>
      <c r="E25" s="75">
        <v>3049.49</v>
      </c>
    </row>
    <row r="26" spans="1:5" x14ac:dyDescent="0.25">
      <c r="A26" s="76" t="s">
        <v>86</v>
      </c>
      <c r="B26" s="76"/>
      <c r="C26" s="77">
        <v>3049.49</v>
      </c>
      <c r="D26" s="77">
        <v>0</v>
      </c>
      <c r="E26" s="77">
        <v>3049.49</v>
      </c>
    </row>
    <row r="27" spans="1:5" x14ac:dyDescent="0.25">
      <c r="A27" s="67" t="s">
        <v>80</v>
      </c>
      <c r="B27" s="67" t="s">
        <v>28</v>
      </c>
      <c r="C27" s="52">
        <v>3049.49</v>
      </c>
      <c r="D27" s="52">
        <v>0</v>
      </c>
      <c r="E27" s="52">
        <v>3049.49</v>
      </c>
    </row>
    <row r="28" spans="1:5" x14ac:dyDescent="0.25">
      <c r="A28" t="s">
        <v>61</v>
      </c>
      <c r="B28" t="s">
        <v>30</v>
      </c>
      <c r="C28" s="48">
        <v>3049.49</v>
      </c>
      <c r="D28" s="48">
        <v>0</v>
      </c>
      <c r="E28" s="48">
        <v>3049.49</v>
      </c>
    </row>
    <row r="29" spans="1:5" x14ac:dyDescent="0.25">
      <c r="A29" s="74" t="s">
        <v>158</v>
      </c>
      <c r="B29" s="74"/>
      <c r="C29" s="75">
        <v>2950.51</v>
      </c>
      <c r="D29" s="75">
        <v>0</v>
      </c>
      <c r="E29" s="75">
        <v>2950.51</v>
      </c>
    </row>
    <row r="30" spans="1:5" x14ac:dyDescent="0.25">
      <c r="A30" s="76" t="s">
        <v>86</v>
      </c>
      <c r="B30" s="76"/>
      <c r="C30" s="77">
        <v>2950.51</v>
      </c>
      <c r="D30" s="77">
        <v>0</v>
      </c>
      <c r="E30" s="77">
        <v>2950.51</v>
      </c>
    </row>
    <row r="31" spans="1:5" x14ac:dyDescent="0.25">
      <c r="A31" s="67" t="s">
        <v>80</v>
      </c>
      <c r="B31" s="67" t="s">
        <v>28</v>
      </c>
      <c r="C31" s="52">
        <v>2950.51</v>
      </c>
      <c r="D31" s="52">
        <v>0</v>
      </c>
      <c r="E31" s="52">
        <v>2950.51</v>
      </c>
    </row>
    <row r="32" spans="1:5" x14ac:dyDescent="0.25">
      <c r="A32" t="s">
        <v>61</v>
      </c>
      <c r="B32" t="s">
        <v>30</v>
      </c>
      <c r="C32" s="48">
        <v>2825.51</v>
      </c>
      <c r="D32" s="48">
        <v>0</v>
      </c>
      <c r="E32" s="48">
        <v>2825.51</v>
      </c>
    </row>
    <row r="33" spans="1:5" x14ac:dyDescent="0.25">
      <c r="A33" t="s">
        <v>70</v>
      </c>
      <c r="B33" t="s">
        <v>71</v>
      </c>
      <c r="C33" s="48">
        <v>125</v>
      </c>
      <c r="D33" s="48">
        <v>0</v>
      </c>
      <c r="E33" s="48">
        <v>125</v>
      </c>
    </row>
    <row r="34" spans="1:5" x14ac:dyDescent="0.25">
      <c r="A34" s="68" t="s">
        <v>159</v>
      </c>
      <c r="B34" s="68"/>
      <c r="C34" s="69">
        <v>7333567.9699999997</v>
      </c>
      <c r="D34" s="69">
        <v>1276563</v>
      </c>
      <c r="E34" s="69">
        <v>8610130.9700000007</v>
      </c>
    </row>
    <row r="35" spans="1:5" x14ac:dyDescent="0.25">
      <c r="A35" s="70" t="s">
        <v>160</v>
      </c>
      <c r="B35" s="70"/>
      <c r="C35" s="71">
        <v>7333567.9699999997</v>
      </c>
      <c r="D35" s="71">
        <v>1276563</v>
      </c>
      <c r="E35" s="71">
        <v>8610130.9700000007</v>
      </c>
    </row>
    <row r="36" spans="1:5" x14ac:dyDescent="0.25">
      <c r="A36" s="76" t="s">
        <v>86</v>
      </c>
      <c r="B36" s="76"/>
      <c r="C36" s="77">
        <v>795339.97</v>
      </c>
      <c r="D36" s="77">
        <v>368751</v>
      </c>
      <c r="E36" s="77">
        <v>1164090.97</v>
      </c>
    </row>
    <row r="37" spans="1:5" x14ac:dyDescent="0.25">
      <c r="A37" s="76" t="s">
        <v>91</v>
      </c>
      <c r="B37" s="76"/>
      <c r="C37" s="77">
        <v>72000</v>
      </c>
      <c r="D37" s="77">
        <v>0</v>
      </c>
      <c r="E37" s="77">
        <v>72000</v>
      </c>
    </row>
    <row r="38" spans="1:5" x14ac:dyDescent="0.25">
      <c r="A38" s="76" t="s">
        <v>92</v>
      </c>
      <c r="B38" s="76"/>
      <c r="C38" s="77">
        <v>145358</v>
      </c>
      <c r="D38" s="77">
        <v>0</v>
      </c>
      <c r="E38" s="77">
        <v>145358</v>
      </c>
    </row>
    <row r="39" spans="1:5" x14ac:dyDescent="0.25">
      <c r="A39" s="76" t="s">
        <v>96</v>
      </c>
      <c r="B39" s="76"/>
      <c r="C39" s="77">
        <v>0</v>
      </c>
      <c r="D39" s="77">
        <v>725000</v>
      </c>
      <c r="E39" s="77">
        <v>725000</v>
      </c>
    </row>
    <row r="40" spans="1:5" x14ac:dyDescent="0.25">
      <c r="A40" s="88" t="s">
        <v>97</v>
      </c>
      <c r="B40" s="88"/>
      <c r="C40" s="89">
        <v>0</v>
      </c>
      <c r="D40" s="89">
        <v>90000</v>
      </c>
      <c r="E40" s="89">
        <v>90000</v>
      </c>
    </row>
    <row r="41" spans="1:5" x14ac:dyDescent="0.25">
      <c r="A41" s="76" t="s">
        <v>98</v>
      </c>
      <c r="B41" s="76"/>
      <c r="C41" s="77">
        <v>1026873</v>
      </c>
      <c r="D41" s="77">
        <v>-161500</v>
      </c>
      <c r="E41" s="77">
        <v>865373</v>
      </c>
    </row>
    <row r="42" spans="1:5" x14ac:dyDescent="0.25">
      <c r="A42" s="76" t="s">
        <v>99</v>
      </c>
      <c r="B42" s="76"/>
      <c r="C42" s="77">
        <v>198434</v>
      </c>
      <c r="D42" s="77">
        <v>-113334</v>
      </c>
      <c r="E42" s="77">
        <v>85100</v>
      </c>
    </row>
    <row r="43" spans="1:5" x14ac:dyDescent="0.25">
      <c r="A43" s="76" t="s">
        <v>102</v>
      </c>
      <c r="B43" s="76"/>
      <c r="C43" s="77">
        <v>4378603</v>
      </c>
      <c r="D43" s="77">
        <v>738271</v>
      </c>
      <c r="E43" s="77">
        <v>5116874</v>
      </c>
    </row>
    <row r="44" spans="1:5" x14ac:dyDescent="0.25">
      <c r="A44" s="88" t="s">
        <v>103</v>
      </c>
      <c r="B44" s="88"/>
      <c r="C44" s="89">
        <v>350086</v>
      </c>
      <c r="D44" s="89">
        <v>0</v>
      </c>
      <c r="E44" s="89">
        <v>350086</v>
      </c>
    </row>
    <row r="45" spans="1:5" x14ac:dyDescent="0.25">
      <c r="A45" s="88" t="s">
        <v>104</v>
      </c>
      <c r="B45" s="88"/>
      <c r="C45" s="89">
        <v>1267547</v>
      </c>
      <c r="D45" s="89">
        <v>-1267547</v>
      </c>
      <c r="E45" s="89">
        <v>0</v>
      </c>
    </row>
    <row r="46" spans="1:5" x14ac:dyDescent="0.25">
      <c r="A46" s="88" t="s">
        <v>105</v>
      </c>
      <c r="B46" s="88"/>
      <c r="C46" s="89">
        <v>2181508</v>
      </c>
      <c r="D46" s="89">
        <v>1888904</v>
      </c>
      <c r="E46" s="89">
        <v>4070412</v>
      </c>
    </row>
    <row r="47" spans="1:5" x14ac:dyDescent="0.25">
      <c r="A47" s="88" t="s">
        <v>106</v>
      </c>
      <c r="B47" s="88"/>
      <c r="C47" s="89">
        <v>160000</v>
      </c>
      <c r="D47" s="89">
        <v>114500</v>
      </c>
      <c r="E47" s="89">
        <v>274500</v>
      </c>
    </row>
    <row r="48" spans="1:5" x14ac:dyDescent="0.25">
      <c r="A48" s="76" t="s">
        <v>117</v>
      </c>
      <c r="B48" s="76"/>
      <c r="C48" s="77">
        <v>200000</v>
      </c>
      <c r="D48" s="77">
        <v>-170625</v>
      </c>
      <c r="E48" s="77">
        <v>29375</v>
      </c>
    </row>
    <row r="49" spans="1:5" x14ac:dyDescent="0.25">
      <c r="A49" s="88" t="s">
        <v>107</v>
      </c>
      <c r="B49" s="88"/>
      <c r="C49" s="89">
        <v>0</v>
      </c>
      <c r="D49" s="89">
        <v>29375</v>
      </c>
      <c r="E49" s="89">
        <v>29375</v>
      </c>
    </row>
    <row r="50" spans="1:5" x14ac:dyDescent="0.25">
      <c r="A50" s="76" t="s">
        <v>109</v>
      </c>
      <c r="B50" s="76"/>
      <c r="C50" s="77">
        <v>11385</v>
      </c>
      <c r="D50" s="77">
        <v>0</v>
      </c>
      <c r="E50" s="77">
        <v>11385</v>
      </c>
    </row>
    <row r="51" spans="1:5" x14ac:dyDescent="0.25">
      <c r="A51" s="76" t="s">
        <v>111</v>
      </c>
      <c r="B51" s="76"/>
      <c r="C51" s="77">
        <v>5575</v>
      </c>
      <c r="D51" s="77">
        <v>0</v>
      </c>
      <c r="E51" s="77">
        <v>5575</v>
      </c>
    </row>
    <row r="52" spans="1:5" x14ac:dyDescent="0.25">
      <c r="A52" s="76" t="s">
        <v>113</v>
      </c>
      <c r="B52" s="76"/>
      <c r="C52" s="77">
        <v>500000</v>
      </c>
      <c r="D52" s="77">
        <v>-110000</v>
      </c>
      <c r="E52" s="77">
        <v>390000</v>
      </c>
    </row>
    <row r="53" spans="1:5" x14ac:dyDescent="0.25">
      <c r="A53" s="72" t="s">
        <v>161</v>
      </c>
      <c r="B53" s="72"/>
      <c r="C53" s="73">
        <v>214336.97</v>
      </c>
      <c r="D53" s="73">
        <v>0</v>
      </c>
      <c r="E53" s="73">
        <v>214336.97</v>
      </c>
    </row>
    <row r="54" spans="1:5" x14ac:dyDescent="0.25">
      <c r="A54" s="74" t="s">
        <v>162</v>
      </c>
      <c r="B54" s="74"/>
      <c r="C54" s="75">
        <v>214336.97</v>
      </c>
      <c r="D54" s="75">
        <v>0</v>
      </c>
      <c r="E54" s="75">
        <v>214336.97</v>
      </c>
    </row>
    <row r="55" spans="1:5" x14ac:dyDescent="0.25">
      <c r="A55" s="76" t="s">
        <v>86</v>
      </c>
      <c r="B55" s="76"/>
      <c r="C55" s="77">
        <v>214336.97</v>
      </c>
      <c r="D55" s="77">
        <v>0</v>
      </c>
      <c r="E55" s="77">
        <v>214336.97</v>
      </c>
    </row>
    <row r="56" spans="1:5" x14ac:dyDescent="0.25">
      <c r="A56" s="67" t="s">
        <v>80</v>
      </c>
      <c r="B56" s="67" t="s">
        <v>28</v>
      </c>
      <c r="C56" s="52">
        <v>202336.97</v>
      </c>
      <c r="D56" s="52">
        <v>0</v>
      </c>
      <c r="E56" s="52">
        <v>202336.97</v>
      </c>
    </row>
    <row r="57" spans="1:5" x14ac:dyDescent="0.25">
      <c r="A57" t="s">
        <v>60</v>
      </c>
      <c r="B57" t="s">
        <v>29</v>
      </c>
      <c r="C57" s="48">
        <v>14675.97</v>
      </c>
      <c r="D57" s="48">
        <v>0</v>
      </c>
      <c r="E57" s="48">
        <v>14675.97</v>
      </c>
    </row>
    <row r="58" spans="1:5" x14ac:dyDescent="0.25">
      <c r="A58" t="s">
        <v>61</v>
      </c>
      <c r="B58" t="s">
        <v>30</v>
      </c>
      <c r="C58" s="48">
        <v>184831</v>
      </c>
      <c r="D58" s="48">
        <v>0</v>
      </c>
      <c r="E58" s="48">
        <v>184831</v>
      </c>
    </row>
    <row r="59" spans="1:5" x14ac:dyDescent="0.25">
      <c r="A59" t="s">
        <v>70</v>
      </c>
      <c r="B59" t="s">
        <v>71</v>
      </c>
      <c r="C59" s="48">
        <v>2830</v>
      </c>
      <c r="D59" s="48">
        <v>0</v>
      </c>
      <c r="E59" s="48">
        <v>2830</v>
      </c>
    </row>
    <row r="60" spans="1:5" x14ac:dyDescent="0.25">
      <c r="A60" s="67" t="s">
        <v>81</v>
      </c>
      <c r="B60" s="67" t="s">
        <v>31</v>
      </c>
      <c r="C60" s="52">
        <v>12000</v>
      </c>
      <c r="D60" s="52">
        <v>0</v>
      </c>
      <c r="E60" s="52">
        <v>12000</v>
      </c>
    </row>
    <row r="61" spans="1:5" x14ac:dyDescent="0.25">
      <c r="A61" t="s">
        <v>73</v>
      </c>
      <c r="B61" t="s">
        <v>74</v>
      </c>
      <c r="C61" s="48">
        <v>12000</v>
      </c>
      <c r="D61" s="48">
        <v>0</v>
      </c>
      <c r="E61" s="48">
        <v>12000</v>
      </c>
    </row>
    <row r="62" spans="1:5" x14ac:dyDescent="0.25">
      <c r="A62" s="72" t="s">
        <v>163</v>
      </c>
      <c r="B62" s="72"/>
      <c r="C62" s="73">
        <v>49954</v>
      </c>
      <c r="D62" s="73">
        <v>976</v>
      </c>
      <c r="E62" s="73">
        <v>50930</v>
      </c>
    </row>
    <row r="63" spans="1:5" x14ac:dyDescent="0.25">
      <c r="A63" s="74" t="s">
        <v>164</v>
      </c>
      <c r="B63" s="74"/>
      <c r="C63" s="75">
        <v>41000</v>
      </c>
      <c r="D63" s="75">
        <v>0</v>
      </c>
      <c r="E63" s="75">
        <v>41000</v>
      </c>
    </row>
    <row r="64" spans="1:5" x14ac:dyDescent="0.25">
      <c r="A64" s="76" t="s">
        <v>86</v>
      </c>
      <c r="B64" s="76"/>
      <c r="C64" s="77">
        <v>41000</v>
      </c>
      <c r="D64" s="77">
        <v>0</v>
      </c>
      <c r="E64" s="77">
        <v>41000</v>
      </c>
    </row>
    <row r="65" spans="1:5" x14ac:dyDescent="0.25">
      <c r="A65" s="67" t="s">
        <v>80</v>
      </c>
      <c r="B65" s="67" t="s">
        <v>28</v>
      </c>
      <c r="C65" s="52">
        <v>41000</v>
      </c>
      <c r="D65" s="52">
        <v>0</v>
      </c>
      <c r="E65" s="52">
        <v>41000</v>
      </c>
    </row>
    <row r="66" spans="1:5" x14ac:dyDescent="0.25">
      <c r="A66" t="s">
        <v>61</v>
      </c>
      <c r="B66" t="s">
        <v>30</v>
      </c>
      <c r="C66" s="48">
        <v>1000</v>
      </c>
      <c r="D66" s="48">
        <v>0</v>
      </c>
      <c r="E66" s="48">
        <v>1000</v>
      </c>
    </row>
    <row r="67" spans="1:5" x14ac:dyDescent="0.25">
      <c r="A67" t="s">
        <v>70</v>
      </c>
      <c r="B67" t="s">
        <v>71</v>
      </c>
      <c r="C67" s="48">
        <v>40000</v>
      </c>
      <c r="D67" s="48">
        <v>0</v>
      </c>
      <c r="E67" s="48">
        <v>40000</v>
      </c>
    </row>
    <row r="68" spans="1:5" x14ac:dyDescent="0.25">
      <c r="A68" s="74" t="s">
        <v>165</v>
      </c>
      <c r="B68" s="74"/>
      <c r="C68" s="75">
        <v>8954</v>
      </c>
      <c r="D68" s="75">
        <v>976</v>
      </c>
      <c r="E68" s="75">
        <v>9930</v>
      </c>
    </row>
    <row r="69" spans="1:5" x14ac:dyDescent="0.25">
      <c r="A69" s="76" t="s">
        <v>86</v>
      </c>
      <c r="B69" s="76"/>
      <c r="C69" s="77">
        <v>8954</v>
      </c>
      <c r="D69" s="77">
        <v>976</v>
      </c>
      <c r="E69" s="77">
        <v>9930</v>
      </c>
    </row>
    <row r="70" spans="1:5" x14ac:dyDescent="0.25">
      <c r="A70" s="67" t="s">
        <v>80</v>
      </c>
      <c r="B70" s="67" t="s">
        <v>28</v>
      </c>
      <c r="C70" s="52">
        <v>8954</v>
      </c>
      <c r="D70" s="52">
        <v>976</v>
      </c>
      <c r="E70" s="52">
        <v>9930</v>
      </c>
    </row>
    <row r="71" spans="1:5" x14ac:dyDescent="0.25">
      <c r="A71" t="s">
        <v>61</v>
      </c>
      <c r="B71" t="s">
        <v>30</v>
      </c>
      <c r="C71" s="48">
        <v>5430</v>
      </c>
      <c r="D71" s="48">
        <v>0</v>
      </c>
      <c r="E71" s="48">
        <v>5430</v>
      </c>
    </row>
    <row r="72" spans="1:5" x14ac:dyDescent="0.25">
      <c r="A72" t="s">
        <v>70</v>
      </c>
      <c r="B72" t="s">
        <v>71</v>
      </c>
      <c r="C72" s="48">
        <v>3524</v>
      </c>
      <c r="D72" s="48">
        <v>976</v>
      </c>
      <c r="E72" s="48">
        <v>4500</v>
      </c>
    </row>
    <row r="73" spans="1:5" x14ac:dyDescent="0.25">
      <c r="A73" s="72" t="s">
        <v>166</v>
      </c>
      <c r="B73" s="72"/>
      <c r="C73" s="73">
        <v>80700</v>
      </c>
      <c r="D73" s="73">
        <v>0</v>
      </c>
      <c r="E73" s="73">
        <v>80700</v>
      </c>
    </row>
    <row r="74" spans="1:5" x14ac:dyDescent="0.25">
      <c r="A74" s="74" t="s">
        <v>167</v>
      </c>
      <c r="B74" s="74"/>
      <c r="C74" s="75">
        <v>35700</v>
      </c>
      <c r="D74" s="75">
        <v>0</v>
      </c>
      <c r="E74" s="75">
        <v>35700</v>
      </c>
    </row>
    <row r="75" spans="1:5" x14ac:dyDescent="0.25">
      <c r="A75" s="76" t="s">
        <v>86</v>
      </c>
      <c r="B75" s="76"/>
      <c r="C75" s="77">
        <v>35700</v>
      </c>
      <c r="D75" s="77">
        <v>0</v>
      </c>
      <c r="E75" s="77">
        <v>35700</v>
      </c>
    </row>
    <row r="76" spans="1:5" x14ac:dyDescent="0.25">
      <c r="A76" s="67" t="s">
        <v>80</v>
      </c>
      <c r="B76" s="67" t="s">
        <v>28</v>
      </c>
      <c r="C76" s="52">
        <v>35200</v>
      </c>
      <c r="D76" s="52">
        <v>0</v>
      </c>
      <c r="E76" s="52">
        <v>35200</v>
      </c>
    </row>
    <row r="77" spans="1:5" x14ac:dyDescent="0.25">
      <c r="A77" t="s">
        <v>70</v>
      </c>
      <c r="B77" t="s">
        <v>71</v>
      </c>
      <c r="C77" s="48">
        <v>35200</v>
      </c>
      <c r="D77" s="48">
        <v>0</v>
      </c>
      <c r="E77" s="48">
        <v>35200</v>
      </c>
    </row>
    <row r="78" spans="1:5" x14ac:dyDescent="0.25">
      <c r="A78" s="67" t="s">
        <v>81</v>
      </c>
      <c r="B78" s="67" t="s">
        <v>31</v>
      </c>
      <c r="C78" s="52">
        <v>500</v>
      </c>
      <c r="D78" s="52">
        <v>0</v>
      </c>
      <c r="E78" s="52">
        <v>500</v>
      </c>
    </row>
    <row r="79" spans="1:5" x14ac:dyDescent="0.25">
      <c r="A79" t="s">
        <v>73</v>
      </c>
      <c r="B79" t="s">
        <v>74</v>
      </c>
      <c r="C79" s="48">
        <v>500</v>
      </c>
      <c r="D79" s="48">
        <v>0</v>
      </c>
      <c r="E79" s="48">
        <v>500</v>
      </c>
    </row>
    <row r="80" spans="1:5" x14ac:dyDescent="0.25">
      <c r="A80" s="74" t="s">
        <v>168</v>
      </c>
      <c r="B80" s="74"/>
      <c r="C80" s="75">
        <v>45000</v>
      </c>
      <c r="D80" s="75">
        <v>0</v>
      </c>
      <c r="E80" s="75">
        <v>45000</v>
      </c>
    </row>
    <row r="81" spans="1:5" x14ac:dyDescent="0.25">
      <c r="A81" s="76" t="s">
        <v>86</v>
      </c>
      <c r="B81" s="76"/>
      <c r="C81" s="77">
        <v>20000</v>
      </c>
      <c r="D81" s="77">
        <v>0</v>
      </c>
      <c r="E81" s="77">
        <v>20000</v>
      </c>
    </row>
    <row r="82" spans="1:5" x14ac:dyDescent="0.25">
      <c r="A82" s="67" t="s">
        <v>80</v>
      </c>
      <c r="B82" s="67" t="s">
        <v>28</v>
      </c>
      <c r="C82" s="52">
        <v>20000</v>
      </c>
      <c r="D82" s="52">
        <v>0</v>
      </c>
      <c r="E82" s="52">
        <v>20000</v>
      </c>
    </row>
    <row r="83" spans="1:5" x14ac:dyDescent="0.25">
      <c r="A83" t="s">
        <v>61</v>
      </c>
      <c r="B83" t="s">
        <v>30</v>
      </c>
      <c r="C83" s="48">
        <v>10000</v>
      </c>
      <c r="D83" s="48">
        <v>0</v>
      </c>
      <c r="E83" s="48">
        <v>10000</v>
      </c>
    </row>
    <row r="84" spans="1:5" x14ac:dyDescent="0.25">
      <c r="A84" t="s">
        <v>70</v>
      </c>
      <c r="B84" t="s">
        <v>71</v>
      </c>
      <c r="C84" s="48">
        <v>10000</v>
      </c>
      <c r="D84" s="48">
        <v>0</v>
      </c>
      <c r="E84" s="48">
        <v>10000</v>
      </c>
    </row>
    <row r="85" spans="1:5" x14ac:dyDescent="0.25">
      <c r="A85" s="76" t="s">
        <v>102</v>
      </c>
      <c r="B85" s="76"/>
      <c r="C85" s="77">
        <v>25000</v>
      </c>
      <c r="D85" s="77">
        <v>0</v>
      </c>
      <c r="E85" s="77">
        <v>25000</v>
      </c>
    </row>
    <row r="86" spans="1:5" x14ac:dyDescent="0.25">
      <c r="A86" s="67" t="s">
        <v>81</v>
      </c>
      <c r="B86" s="67" t="s">
        <v>31</v>
      </c>
      <c r="C86" s="52">
        <v>25000</v>
      </c>
      <c r="D86" s="52">
        <v>0</v>
      </c>
      <c r="E86" s="52">
        <v>25000</v>
      </c>
    </row>
    <row r="87" spans="1:5" x14ac:dyDescent="0.25">
      <c r="A87" t="s">
        <v>73</v>
      </c>
      <c r="B87" t="s">
        <v>74</v>
      </c>
      <c r="C87" s="48">
        <v>25000</v>
      </c>
      <c r="D87" s="48">
        <v>0</v>
      </c>
      <c r="E87" s="48">
        <v>25000</v>
      </c>
    </row>
    <row r="88" spans="1:5" x14ac:dyDescent="0.25">
      <c r="A88" s="72" t="s">
        <v>169</v>
      </c>
      <c r="B88" s="72"/>
      <c r="C88" s="73">
        <v>93817</v>
      </c>
      <c r="D88" s="73">
        <v>0</v>
      </c>
      <c r="E88" s="73">
        <v>93817</v>
      </c>
    </row>
    <row r="89" spans="1:5" x14ac:dyDescent="0.25">
      <c r="A89" s="74" t="s">
        <v>170</v>
      </c>
      <c r="B89" s="74"/>
      <c r="C89" s="75">
        <v>3700</v>
      </c>
      <c r="D89" s="75">
        <v>0</v>
      </c>
      <c r="E89" s="75">
        <v>3700</v>
      </c>
    </row>
    <row r="90" spans="1:5" x14ac:dyDescent="0.25">
      <c r="A90" s="76" t="s">
        <v>86</v>
      </c>
      <c r="B90" s="76"/>
      <c r="C90" s="77">
        <v>3700</v>
      </c>
      <c r="D90" s="77">
        <v>0</v>
      </c>
      <c r="E90" s="77">
        <v>3700</v>
      </c>
    </row>
    <row r="91" spans="1:5" x14ac:dyDescent="0.25">
      <c r="A91" s="67" t="s">
        <v>80</v>
      </c>
      <c r="B91" s="67" t="s">
        <v>28</v>
      </c>
      <c r="C91" s="52">
        <v>1700</v>
      </c>
      <c r="D91" s="52">
        <v>0</v>
      </c>
      <c r="E91" s="52">
        <v>1700</v>
      </c>
    </row>
    <row r="92" spans="1:5" x14ac:dyDescent="0.25">
      <c r="A92" t="s">
        <v>61</v>
      </c>
      <c r="B92" t="s">
        <v>30</v>
      </c>
      <c r="C92" s="48">
        <v>1700</v>
      </c>
      <c r="D92" s="48">
        <v>0</v>
      </c>
      <c r="E92" s="48">
        <v>1700</v>
      </c>
    </row>
    <row r="93" spans="1:5" x14ac:dyDescent="0.25">
      <c r="A93" s="67" t="s">
        <v>81</v>
      </c>
      <c r="B93" s="67" t="s">
        <v>31</v>
      </c>
      <c r="C93" s="52">
        <v>2000</v>
      </c>
      <c r="D93" s="52">
        <v>0</v>
      </c>
      <c r="E93" s="52">
        <v>2000</v>
      </c>
    </row>
    <row r="94" spans="1:5" x14ac:dyDescent="0.25">
      <c r="A94" t="s">
        <v>73</v>
      </c>
      <c r="B94" t="s">
        <v>74</v>
      </c>
      <c r="C94" s="48">
        <v>2000</v>
      </c>
      <c r="D94" s="48">
        <v>0</v>
      </c>
      <c r="E94" s="48">
        <v>2000</v>
      </c>
    </row>
    <row r="95" spans="1:5" x14ac:dyDescent="0.25">
      <c r="A95" s="74" t="s">
        <v>171</v>
      </c>
      <c r="B95" s="74"/>
      <c r="C95" s="75">
        <v>59117</v>
      </c>
      <c r="D95" s="75">
        <v>0</v>
      </c>
      <c r="E95" s="75">
        <v>59117</v>
      </c>
    </row>
    <row r="96" spans="1:5" x14ac:dyDescent="0.25">
      <c r="A96" s="76" t="s">
        <v>86</v>
      </c>
      <c r="B96" s="76"/>
      <c r="C96" s="77">
        <v>45632</v>
      </c>
      <c r="D96" s="77">
        <v>0</v>
      </c>
      <c r="E96" s="77">
        <v>45632</v>
      </c>
    </row>
    <row r="97" spans="1:5" x14ac:dyDescent="0.25">
      <c r="A97" s="67" t="s">
        <v>80</v>
      </c>
      <c r="B97" s="67" t="s">
        <v>28</v>
      </c>
      <c r="C97" s="52">
        <v>44632</v>
      </c>
      <c r="D97" s="52">
        <v>0</v>
      </c>
      <c r="E97" s="52">
        <v>44632</v>
      </c>
    </row>
    <row r="98" spans="1:5" x14ac:dyDescent="0.25">
      <c r="A98" t="s">
        <v>61</v>
      </c>
      <c r="B98" t="s">
        <v>30</v>
      </c>
      <c r="C98" s="48">
        <v>38632</v>
      </c>
      <c r="D98" s="48">
        <v>0</v>
      </c>
      <c r="E98" s="48">
        <v>38632</v>
      </c>
    </row>
    <row r="99" spans="1:5" x14ac:dyDescent="0.25">
      <c r="A99" t="s">
        <v>70</v>
      </c>
      <c r="B99" t="s">
        <v>71</v>
      </c>
      <c r="C99" s="48">
        <v>6000</v>
      </c>
      <c r="D99" s="48">
        <v>0</v>
      </c>
      <c r="E99" s="48">
        <v>6000</v>
      </c>
    </row>
    <row r="100" spans="1:5" x14ac:dyDescent="0.25">
      <c r="A100" s="67" t="s">
        <v>81</v>
      </c>
      <c r="B100" s="67" t="s">
        <v>31</v>
      </c>
      <c r="C100" s="52">
        <v>1000</v>
      </c>
      <c r="D100" s="52">
        <v>0</v>
      </c>
      <c r="E100" s="52">
        <v>1000</v>
      </c>
    </row>
    <row r="101" spans="1:5" x14ac:dyDescent="0.25">
      <c r="A101" t="s">
        <v>73</v>
      </c>
      <c r="B101" t="s">
        <v>74</v>
      </c>
      <c r="C101" s="48">
        <v>1000</v>
      </c>
      <c r="D101" s="48">
        <v>0</v>
      </c>
      <c r="E101" s="48">
        <v>1000</v>
      </c>
    </row>
    <row r="102" spans="1:5" x14ac:dyDescent="0.25">
      <c r="A102" s="76" t="s">
        <v>99</v>
      </c>
      <c r="B102" s="76"/>
      <c r="C102" s="77">
        <v>2100</v>
      </c>
      <c r="D102" s="77">
        <v>0</v>
      </c>
      <c r="E102" s="77">
        <v>2100</v>
      </c>
    </row>
    <row r="103" spans="1:5" x14ac:dyDescent="0.25">
      <c r="A103" s="67" t="s">
        <v>80</v>
      </c>
      <c r="B103" s="67" t="s">
        <v>28</v>
      </c>
      <c r="C103" s="52">
        <v>2100</v>
      </c>
      <c r="D103" s="52">
        <v>0</v>
      </c>
      <c r="E103" s="52">
        <v>2100</v>
      </c>
    </row>
    <row r="104" spans="1:5" x14ac:dyDescent="0.25">
      <c r="A104" t="s">
        <v>61</v>
      </c>
      <c r="B104" t="s">
        <v>30</v>
      </c>
      <c r="C104" s="48">
        <v>2100</v>
      </c>
      <c r="D104" s="48">
        <v>0</v>
      </c>
      <c r="E104" s="48">
        <v>2100</v>
      </c>
    </row>
    <row r="105" spans="1:5" x14ac:dyDescent="0.25">
      <c r="A105" s="76" t="s">
        <v>109</v>
      </c>
      <c r="B105" s="76"/>
      <c r="C105" s="77">
        <v>11385</v>
      </c>
      <c r="D105" s="77">
        <v>0</v>
      </c>
      <c r="E105" s="77">
        <v>11385</v>
      </c>
    </row>
    <row r="106" spans="1:5" x14ac:dyDescent="0.25">
      <c r="A106" s="67" t="s">
        <v>80</v>
      </c>
      <c r="B106" s="67" t="s">
        <v>28</v>
      </c>
      <c r="C106" s="52">
        <v>11385</v>
      </c>
      <c r="D106" s="52">
        <v>0</v>
      </c>
      <c r="E106" s="52">
        <v>11385</v>
      </c>
    </row>
    <row r="107" spans="1:5" x14ac:dyDescent="0.25">
      <c r="A107" t="s">
        <v>61</v>
      </c>
      <c r="B107" t="s">
        <v>30</v>
      </c>
      <c r="C107" s="48">
        <v>11385</v>
      </c>
      <c r="D107" s="48">
        <v>0</v>
      </c>
      <c r="E107" s="48">
        <v>11385</v>
      </c>
    </row>
    <row r="108" spans="1:5" x14ac:dyDescent="0.25">
      <c r="A108" s="74" t="s">
        <v>172</v>
      </c>
      <c r="B108" s="74"/>
      <c r="C108" s="75">
        <v>2000</v>
      </c>
      <c r="D108" s="75">
        <v>0</v>
      </c>
      <c r="E108" s="75">
        <v>2000</v>
      </c>
    </row>
    <row r="109" spans="1:5" x14ac:dyDescent="0.25">
      <c r="A109" s="76" t="s">
        <v>86</v>
      </c>
      <c r="B109" s="76"/>
      <c r="C109" s="77">
        <v>2000</v>
      </c>
      <c r="D109" s="77">
        <v>0</v>
      </c>
      <c r="E109" s="77">
        <v>2000</v>
      </c>
    </row>
    <row r="110" spans="1:5" x14ac:dyDescent="0.25">
      <c r="A110" s="67" t="s">
        <v>80</v>
      </c>
      <c r="B110" s="67" t="s">
        <v>28</v>
      </c>
      <c r="C110" s="52">
        <v>2000</v>
      </c>
      <c r="D110" s="52">
        <v>0</v>
      </c>
      <c r="E110" s="52">
        <v>2000</v>
      </c>
    </row>
    <row r="111" spans="1:5" x14ac:dyDescent="0.25">
      <c r="A111" t="s">
        <v>61</v>
      </c>
      <c r="B111" t="s">
        <v>30</v>
      </c>
      <c r="C111" s="48">
        <v>2000</v>
      </c>
      <c r="D111" s="48">
        <v>0</v>
      </c>
      <c r="E111" s="48">
        <v>2000</v>
      </c>
    </row>
    <row r="112" spans="1:5" x14ac:dyDescent="0.25">
      <c r="A112" s="74" t="s">
        <v>173</v>
      </c>
      <c r="B112" s="74"/>
      <c r="C112" s="75">
        <v>29000</v>
      </c>
      <c r="D112" s="75">
        <v>0</v>
      </c>
      <c r="E112" s="75">
        <v>29000</v>
      </c>
    </row>
    <row r="113" spans="1:5" x14ac:dyDescent="0.25">
      <c r="A113" s="76" t="s">
        <v>86</v>
      </c>
      <c r="B113" s="76"/>
      <c r="C113" s="77">
        <v>29000</v>
      </c>
      <c r="D113" s="77">
        <v>0</v>
      </c>
      <c r="E113" s="77">
        <v>29000</v>
      </c>
    </row>
    <row r="114" spans="1:5" x14ac:dyDescent="0.25">
      <c r="A114" s="67" t="s">
        <v>80</v>
      </c>
      <c r="B114" s="67" t="s">
        <v>28</v>
      </c>
      <c r="C114" s="52">
        <v>29000</v>
      </c>
      <c r="D114" s="52">
        <v>0</v>
      </c>
      <c r="E114" s="52">
        <v>29000</v>
      </c>
    </row>
    <row r="115" spans="1:5" x14ac:dyDescent="0.25">
      <c r="A115" t="s">
        <v>70</v>
      </c>
      <c r="B115" t="s">
        <v>71</v>
      </c>
      <c r="C115" s="48">
        <v>29000</v>
      </c>
      <c r="D115" s="48">
        <v>0</v>
      </c>
      <c r="E115" s="48">
        <v>29000</v>
      </c>
    </row>
    <row r="116" spans="1:5" x14ac:dyDescent="0.25">
      <c r="A116" s="72" t="s">
        <v>174</v>
      </c>
      <c r="B116" s="72"/>
      <c r="C116" s="73">
        <v>21460</v>
      </c>
      <c r="D116" s="73">
        <v>0</v>
      </c>
      <c r="E116" s="73">
        <v>21460</v>
      </c>
    </row>
    <row r="117" spans="1:5" x14ac:dyDescent="0.25">
      <c r="A117" s="74" t="s">
        <v>175</v>
      </c>
      <c r="B117" s="74"/>
      <c r="C117" s="75">
        <v>3000</v>
      </c>
      <c r="D117" s="75">
        <v>0</v>
      </c>
      <c r="E117" s="75">
        <v>3000</v>
      </c>
    </row>
    <row r="118" spans="1:5" x14ac:dyDescent="0.25">
      <c r="A118" s="76" t="s">
        <v>86</v>
      </c>
      <c r="B118" s="76"/>
      <c r="C118" s="77">
        <v>3000</v>
      </c>
      <c r="D118" s="77">
        <v>0</v>
      </c>
      <c r="E118" s="77">
        <v>3000</v>
      </c>
    </row>
    <row r="119" spans="1:5" x14ac:dyDescent="0.25">
      <c r="A119" s="67" t="s">
        <v>80</v>
      </c>
      <c r="B119" s="67" t="s">
        <v>28</v>
      </c>
      <c r="C119" s="52">
        <v>3000</v>
      </c>
      <c r="D119" s="52">
        <v>0</v>
      </c>
      <c r="E119" s="52">
        <v>3000</v>
      </c>
    </row>
    <row r="120" spans="1:5" x14ac:dyDescent="0.25">
      <c r="A120" t="s">
        <v>66</v>
      </c>
      <c r="B120" t="s">
        <v>67</v>
      </c>
      <c r="C120" s="48">
        <v>3000</v>
      </c>
      <c r="D120" s="48">
        <v>0</v>
      </c>
      <c r="E120" s="48">
        <v>3000</v>
      </c>
    </row>
    <row r="121" spans="1:5" x14ac:dyDescent="0.25">
      <c r="A121" s="74" t="s">
        <v>176</v>
      </c>
      <c r="B121" s="74"/>
      <c r="C121" s="75">
        <v>18460</v>
      </c>
      <c r="D121" s="75">
        <v>0</v>
      </c>
      <c r="E121" s="75">
        <v>18460</v>
      </c>
    </row>
    <row r="122" spans="1:5" x14ac:dyDescent="0.25">
      <c r="A122" s="76" t="s">
        <v>86</v>
      </c>
      <c r="B122" s="76"/>
      <c r="C122" s="77">
        <v>18460</v>
      </c>
      <c r="D122" s="77">
        <v>0</v>
      </c>
      <c r="E122" s="77">
        <v>18460</v>
      </c>
    </row>
    <row r="123" spans="1:5" x14ac:dyDescent="0.25">
      <c r="A123" s="67" t="s">
        <v>80</v>
      </c>
      <c r="B123" s="67" t="s">
        <v>28</v>
      </c>
      <c r="C123" s="52">
        <v>18460</v>
      </c>
      <c r="D123" s="52">
        <v>0</v>
      </c>
      <c r="E123" s="52">
        <v>18460</v>
      </c>
    </row>
    <row r="124" spans="1:5" x14ac:dyDescent="0.25">
      <c r="A124" t="s">
        <v>61</v>
      </c>
      <c r="B124" t="s">
        <v>30</v>
      </c>
      <c r="C124" s="48">
        <v>18460</v>
      </c>
      <c r="D124" s="48">
        <v>0</v>
      </c>
      <c r="E124" s="48">
        <v>18460</v>
      </c>
    </row>
    <row r="125" spans="1:5" x14ac:dyDescent="0.25">
      <c r="A125" s="72" t="s">
        <v>177</v>
      </c>
      <c r="B125" s="72"/>
      <c r="C125" s="73">
        <v>46848</v>
      </c>
      <c r="D125" s="73">
        <v>1000</v>
      </c>
      <c r="E125" s="73">
        <v>47848</v>
      </c>
    </row>
    <row r="126" spans="1:5" x14ac:dyDescent="0.25">
      <c r="A126" s="74" t="s">
        <v>178</v>
      </c>
      <c r="B126" s="74"/>
      <c r="C126" s="75">
        <v>45348</v>
      </c>
      <c r="D126" s="75">
        <v>1000</v>
      </c>
      <c r="E126" s="75">
        <v>46348</v>
      </c>
    </row>
    <row r="127" spans="1:5" x14ac:dyDescent="0.25">
      <c r="A127" s="76" t="s">
        <v>86</v>
      </c>
      <c r="B127" s="76"/>
      <c r="C127" s="77">
        <v>45348</v>
      </c>
      <c r="D127" s="77">
        <v>1000</v>
      </c>
      <c r="E127" s="77">
        <v>46348</v>
      </c>
    </row>
    <row r="128" spans="1:5" x14ac:dyDescent="0.25">
      <c r="A128" s="67" t="s">
        <v>80</v>
      </c>
      <c r="B128" s="67" t="s">
        <v>28</v>
      </c>
      <c r="C128" s="52">
        <v>45348</v>
      </c>
      <c r="D128" s="52">
        <v>1000</v>
      </c>
      <c r="E128" s="52">
        <v>46348</v>
      </c>
    </row>
    <row r="129" spans="1:5" x14ac:dyDescent="0.25">
      <c r="A129" t="s">
        <v>66</v>
      </c>
      <c r="B129" t="s">
        <v>67</v>
      </c>
      <c r="C129" s="48">
        <v>5400</v>
      </c>
      <c r="D129" s="48">
        <v>1000</v>
      </c>
      <c r="E129" s="48">
        <v>6400</v>
      </c>
    </row>
    <row r="130" spans="1:5" x14ac:dyDescent="0.25">
      <c r="A130" t="s">
        <v>68</v>
      </c>
      <c r="B130" t="s">
        <v>69</v>
      </c>
      <c r="C130" s="48">
        <v>39948</v>
      </c>
      <c r="D130" s="48">
        <v>0</v>
      </c>
      <c r="E130" s="48">
        <v>39948</v>
      </c>
    </row>
    <row r="131" spans="1:5" x14ac:dyDescent="0.25">
      <c r="A131" s="74" t="s">
        <v>179</v>
      </c>
      <c r="B131" s="74"/>
      <c r="C131" s="75">
        <v>1500</v>
      </c>
      <c r="D131" s="75">
        <v>0</v>
      </c>
      <c r="E131" s="75">
        <v>1500</v>
      </c>
    </row>
    <row r="132" spans="1:5" x14ac:dyDescent="0.25">
      <c r="A132" s="76" t="s">
        <v>86</v>
      </c>
      <c r="B132" s="76"/>
      <c r="C132" s="77">
        <v>1500</v>
      </c>
      <c r="D132" s="77">
        <v>0</v>
      </c>
      <c r="E132" s="77">
        <v>1500</v>
      </c>
    </row>
    <row r="133" spans="1:5" x14ac:dyDescent="0.25">
      <c r="A133" s="67" t="s">
        <v>80</v>
      </c>
      <c r="B133" s="67" t="s">
        <v>28</v>
      </c>
      <c r="C133" s="52">
        <v>1500</v>
      </c>
      <c r="D133" s="52">
        <v>0</v>
      </c>
      <c r="E133" s="52">
        <v>1500</v>
      </c>
    </row>
    <row r="134" spans="1:5" x14ac:dyDescent="0.25">
      <c r="A134" t="s">
        <v>61</v>
      </c>
      <c r="B134" t="s">
        <v>30</v>
      </c>
      <c r="C134" s="48">
        <v>1500</v>
      </c>
      <c r="D134" s="48">
        <v>0</v>
      </c>
      <c r="E134" s="48">
        <v>1500</v>
      </c>
    </row>
    <row r="135" spans="1:5" x14ac:dyDescent="0.25">
      <c r="A135" s="72" t="s">
        <v>180</v>
      </c>
      <c r="B135" s="72"/>
      <c r="C135" s="73">
        <v>13500</v>
      </c>
      <c r="D135" s="73">
        <v>0</v>
      </c>
      <c r="E135" s="73">
        <v>13500</v>
      </c>
    </row>
    <row r="136" spans="1:5" x14ac:dyDescent="0.25">
      <c r="A136" s="74" t="s">
        <v>181</v>
      </c>
      <c r="B136" s="74"/>
      <c r="C136" s="75">
        <v>7000</v>
      </c>
      <c r="D136" s="75">
        <v>0</v>
      </c>
      <c r="E136" s="75">
        <v>7000</v>
      </c>
    </row>
    <row r="137" spans="1:5" x14ac:dyDescent="0.25">
      <c r="A137" s="76" t="s">
        <v>86</v>
      </c>
      <c r="B137" s="76"/>
      <c r="C137" s="77">
        <v>7000</v>
      </c>
      <c r="D137" s="77">
        <v>0</v>
      </c>
      <c r="E137" s="77">
        <v>7000</v>
      </c>
    </row>
    <row r="138" spans="1:5" x14ac:dyDescent="0.25">
      <c r="A138" s="67" t="s">
        <v>80</v>
      </c>
      <c r="B138" s="67" t="s">
        <v>28</v>
      </c>
      <c r="C138" s="52">
        <v>7000</v>
      </c>
      <c r="D138" s="52">
        <v>0</v>
      </c>
      <c r="E138" s="52">
        <v>7000</v>
      </c>
    </row>
    <row r="139" spans="1:5" x14ac:dyDescent="0.25">
      <c r="A139" t="s">
        <v>68</v>
      </c>
      <c r="B139" t="s">
        <v>69</v>
      </c>
      <c r="C139" s="48">
        <v>7000</v>
      </c>
      <c r="D139" s="48">
        <v>0</v>
      </c>
      <c r="E139" s="48">
        <v>7000</v>
      </c>
    </row>
    <row r="140" spans="1:5" x14ac:dyDescent="0.25">
      <c r="A140" s="74" t="s">
        <v>182</v>
      </c>
      <c r="B140" s="74"/>
      <c r="C140" s="75">
        <v>6500</v>
      </c>
      <c r="D140" s="75">
        <v>0</v>
      </c>
      <c r="E140" s="75">
        <v>6500</v>
      </c>
    </row>
    <row r="141" spans="1:5" x14ac:dyDescent="0.25">
      <c r="A141" s="76" t="s">
        <v>86</v>
      </c>
      <c r="B141" s="76"/>
      <c r="C141" s="77">
        <v>6500</v>
      </c>
      <c r="D141" s="77">
        <v>0</v>
      </c>
      <c r="E141" s="77">
        <v>6500</v>
      </c>
    </row>
    <row r="142" spans="1:5" x14ac:dyDescent="0.25">
      <c r="A142" s="67" t="s">
        <v>80</v>
      </c>
      <c r="B142" s="67" t="s">
        <v>28</v>
      </c>
      <c r="C142" s="52">
        <v>6500</v>
      </c>
      <c r="D142" s="52">
        <v>0</v>
      </c>
      <c r="E142" s="52">
        <v>6500</v>
      </c>
    </row>
    <row r="143" spans="1:5" x14ac:dyDescent="0.25">
      <c r="A143" t="s">
        <v>68</v>
      </c>
      <c r="B143" t="s">
        <v>69</v>
      </c>
      <c r="C143" s="48">
        <v>6500</v>
      </c>
      <c r="D143" s="48">
        <v>0</v>
      </c>
      <c r="E143" s="48">
        <v>6500</v>
      </c>
    </row>
    <row r="144" spans="1:5" x14ac:dyDescent="0.25">
      <c r="A144" s="72" t="s">
        <v>183</v>
      </c>
      <c r="B144" s="72"/>
      <c r="C144" s="73">
        <v>10000</v>
      </c>
      <c r="D144" s="73">
        <v>0</v>
      </c>
      <c r="E144" s="73">
        <v>10000</v>
      </c>
    </row>
    <row r="145" spans="1:5" x14ac:dyDescent="0.25">
      <c r="A145" s="74" t="s">
        <v>184</v>
      </c>
      <c r="B145" s="74"/>
      <c r="C145" s="75">
        <v>10000</v>
      </c>
      <c r="D145" s="75">
        <v>0</v>
      </c>
      <c r="E145" s="75">
        <v>10000</v>
      </c>
    </row>
    <row r="146" spans="1:5" x14ac:dyDescent="0.25">
      <c r="A146" s="76" t="s">
        <v>86</v>
      </c>
      <c r="B146" s="76"/>
      <c r="C146" s="77">
        <v>10000</v>
      </c>
      <c r="D146" s="77">
        <v>0</v>
      </c>
      <c r="E146" s="77">
        <v>10000</v>
      </c>
    </row>
    <row r="147" spans="1:5" x14ac:dyDescent="0.25">
      <c r="A147" s="67" t="s">
        <v>80</v>
      </c>
      <c r="B147" s="67" t="s">
        <v>28</v>
      </c>
      <c r="C147" s="52">
        <v>10000</v>
      </c>
      <c r="D147" s="52">
        <v>0</v>
      </c>
      <c r="E147" s="52">
        <v>10000</v>
      </c>
    </row>
    <row r="148" spans="1:5" x14ac:dyDescent="0.25">
      <c r="A148" t="s">
        <v>68</v>
      </c>
      <c r="B148" t="s">
        <v>69</v>
      </c>
      <c r="C148" s="48">
        <v>10000</v>
      </c>
      <c r="D148" s="48">
        <v>0</v>
      </c>
      <c r="E148" s="48">
        <v>10000</v>
      </c>
    </row>
    <row r="149" spans="1:5" x14ac:dyDescent="0.25">
      <c r="A149" s="72" t="s">
        <v>185</v>
      </c>
      <c r="B149" s="72"/>
      <c r="C149" s="73">
        <v>7000</v>
      </c>
      <c r="D149" s="73">
        <v>68650</v>
      </c>
      <c r="E149" s="73">
        <v>75650</v>
      </c>
    </row>
    <row r="150" spans="1:5" x14ac:dyDescent="0.25">
      <c r="A150" s="74" t="s">
        <v>186</v>
      </c>
      <c r="B150" s="74"/>
      <c r="C150" s="75">
        <v>7000</v>
      </c>
      <c r="D150" s="75">
        <v>0</v>
      </c>
      <c r="E150" s="75">
        <v>7000</v>
      </c>
    </row>
    <row r="151" spans="1:5" x14ac:dyDescent="0.25">
      <c r="A151" s="76" t="s">
        <v>86</v>
      </c>
      <c r="B151" s="76"/>
      <c r="C151" s="77">
        <v>7000</v>
      </c>
      <c r="D151" s="77">
        <v>0</v>
      </c>
      <c r="E151" s="77">
        <v>7000</v>
      </c>
    </row>
    <row r="152" spans="1:5" x14ac:dyDescent="0.25">
      <c r="A152" s="67" t="s">
        <v>80</v>
      </c>
      <c r="B152" s="67" t="s">
        <v>28</v>
      </c>
      <c r="C152" s="52">
        <v>7000</v>
      </c>
      <c r="D152" s="52">
        <v>0</v>
      </c>
      <c r="E152" s="52">
        <v>7000</v>
      </c>
    </row>
    <row r="153" spans="1:5" x14ac:dyDescent="0.25">
      <c r="A153" t="s">
        <v>68</v>
      </c>
      <c r="B153" t="s">
        <v>69</v>
      </c>
      <c r="C153" s="48">
        <v>7000</v>
      </c>
      <c r="D153" s="48">
        <v>0</v>
      </c>
      <c r="E153" s="48">
        <v>7000</v>
      </c>
    </row>
    <row r="154" spans="1:5" x14ac:dyDescent="0.25">
      <c r="A154" s="74" t="s">
        <v>187</v>
      </c>
      <c r="B154" s="74"/>
      <c r="C154" s="75">
        <v>0</v>
      </c>
      <c r="D154" s="75">
        <v>68650</v>
      </c>
      <c r="E154" s="75">
        <v>68650</v>
      </c>
    </row>
    <row r="155" spans="1:5" x14ac:dyDescent="0.25">
      <c r="A155" s="76" t="s">
        <v>86</v>
      </c>
      <c r="B155" s="76"/>
      <c r="C155" s="77">
        <v>0</v>
      </c>
      <c r="D155" s="77">
        <v>33650</v>
      </c>
      <c r="E155" s="77">
        <v>33650</v>
      </c>
    </row>
    <row r="156" spans="1:5" x14ac:dyDescent="0.25">
      <c r="A156" s="67" t="s">
        <v>80</v>
      </c>
      <c r="B156" s="67" t="s">
        <v>28</v>
      </c>
      <c r="C156" s="52">
        <v>0</v>
      </c>
      <c r="D156" s="52">
        <v>1650</v>
      </c>
      <c r="E156" s="52">
        <v>1650</v>
      </c>
    </row>
    <row r="157" spans="1:5" x14ac:dyDescent="0.25">
      <c r="A157" t="s">
        <v>61</v>
      </c>
      <c r="B157" t="s">
        <v>30</v>
      </c>
      <c r="C157" s="48">
        <v>0</v>
      </c>
      <c r="D157" s="48">
        <v>1650</v>
      </c>
      <c r="E157" s="48">
        <v>1650</v>
      </c>
    </row>
    <row r="158" spans="1:5" x14ac:dyDescent="0.25">
      <c r="A158" s="67" t="s">
        <v>81</v>
      </c>
      <c r="B158" s="67" t="s">
        <v>31</v>
      </c>
      <c r="C158" s="52">
        <v>0</v>
      </c>
      <c r="D158" s="52">
        <v>32000</v>
      </c>
      <c r="E158" s="52">
        <v>32000</v>
      </c>
    </row>
    <row r="159" spans="1:5" x14ac:dyDescent="0.25">
      <c r="A159" t="s">
        <v>73</v>
      </c>
      <c r="B159" t="s">
        <v>74</v>
      </c>
      <c r="C159" s="48">
        <v>0</v>
      </c>
      <c r="D159" s="48">
        <v>32000</v>
      </c>
      <c r="E159" s="48">
        <v>32000</v>
      </c>
    </row>
    <row r="160" spans="1:5" x14ac:dyDescent="0.25">
      <c r="A160" s="76" t="s">
        <v>96</v>
      </c>
      <c r="B160" s="76"/>
      <c r="C160" s="77">
        <v>0</v>
      </c>
      <c r="D160" s="77">
        <v>35000</v>
      </c>
      <c r="E160" s="77">
        <v>35000</v>
      </c>
    </row>
    <row r="161" spans="1:5" x14ac:dyDescent="0.25">
      <c r="A161" s="67" t="s">
        <v>80</v>
      </c>
      <c r="B161" s="67" t="s">
        <v>28</v>
      </c>
      <c r="C161" s="52">
        <v>0</v>
      </c>
      <c r="D161" s="52">
        <v>2500</v>
      </c>
      <c r="E161" s="52">
        <v>2500</v>
      </c>
    </row>
    <row r="162" spans="1:5" x14ac:dyDescent="0.25">
      <c r="A162" t="s">
        <v>61</v>
      </c>
      <c r="B162" t="s">
        <v>30</v>
      </c>
      <c r="C162" s="48">
        <v>0</v>
      </c>
      <c r="D162" s="48">
        <v>2500</v>
      </c>
      <c r="E162" s="48">
        <v>2500</v>
      </c>
    </row>
    <row r="163" spans="1:5" x14ac:dyDescent="0.25">
      <c r="A163" s="67" t="s">
        <v>81</v>
      </c>
      <c r="B163" s="67" t="s">
        <v>31</v>
      </c>
      <c r="C163" s="52">
        <v>0</v>
      </c>
      <c r="D163" s="52">
        <v>32500</v>
      </c>
      <c r="E163" s="52">
        <v>32500</v>
      </c>
    </row>
    <row r="164" spans="1:5" x14ac:dyDescent="0.25">
      <c r="A164" t="s">
        <v>73</v>
      </c>
      <c r="B164" t="s">
        <v>74</v>
      </c>
      <c r="C164" s="48">
        <v>0</v>
      </c>
      <c r="D164" s="48">
        <v>32500</v>
      </c>
      <c r="E164" s="48">
        <v>32500</v>
      </c>
    </row>
    <row r="165" spans="1:5" x14ac:dyDescent="0.25">
      <c r="A165" s="72" t="s">
        <v>188</v>
      </c>
      <c r="B165" s="72"/>
      <c r="C165" s="73">
        <v>52075</v>
      </c>
      <c r="D165" s="73">
        <v>0</v>
      </c>
      <c r="E165" s="73">
        <v>52075</v>
      </c>
    </row>
    <row r="166" spans="1:5" x14ac:dyDescent="0.25">
      <c r="A166" s="74" t="s">
        <v>189</v>
      </c>
      <c r="B166" s="74"/>
      <c r="C166" s="75">
        <v>10000</v>
      </c>
      <c r="D166" s="75">
        <v>0</v>
      </c>
      <c r="E166" s="75">
        <v>10000</v>
      </c>
    </row>
    <row r="167" spans="1:5" x14ac:dyDescent="0.25">
      <c r="A167" s="76" t="s">
        <v>92</v>
      </c>
      <c r="B167" s="76"/>
      <c r="C167" s="77">
        <v>10000</v>
      </c>
      <c r="D167" s="77">
        <v>0</v>
      </c>
      <c r="E167" s="77">
        <v>10000</v>
      </c>
    </row>
    <row r="168" spans="1:5" x14ac:dyDescent="0.25">
      <c r="A168" s="67" t="s">
        <v>80</v>
      </c>
      <c r="B168" s="67" t="s">
        <v>28</v>
      </c>
      <c r="C168" s="52">
        <v>10000</v>
      </c>
      <c r="D168" s="52">
        <v>0</v>
      </c>
      <c r="E168" s="52">
        <v>10000</v>
      </c>
    </row>
    <row r="169" spans="1:5" x14ac:dyDescent="0.25">
      <c r="A169" t="s">
        <v>61</v>
      </c>
      <c r="B169" t="s">
        <v>30</v>
      </c>
      <c r="C169" s="48">
        <v>10000</v>
      </c>
      <c r="D169" s="48">
        <v>0</v>
      </c>
      <c r="E169" s="48">
        <v>10000</v>
      </c>
    </row>
    <row r="170" spans="1:5" x14ac:dyDescent="0.25">
      <c r="A170" s="74" t="s">
        <v>190</v>
      </c>
      <c r="B170" s="74"/>
      <c r="C170" s="75">
        <v>32000</v>
      </c>
      <c r="D170" s="75">
        <v>0</v>
      </c>
      <c r="E170" s="75">
        <v>32000</v>
      </c>
    </row>
    <row r="171" spans="1:5" x14ac:dyDescent="0.25">
      <c r="A171" s="76" t="s">
        <v>92</v>
      </c>
      <c r="B171" s="76"/>
      <c r="C171" s="77">
        <v>32000</v>
      </c>
      <c r="D171" s="77">
        <v>0</v>
      </c>
      <c r="E171" s="77">
        <v>32000</v>
      </c>
    </row>
    <row r="172" spans="1:5" x14ac:dyDescent="0.25">
      <c r="A172" s="67" t="s">
        <v>80</v>
      </c>
      <c r="B172" s="67" t="s">
        <v>28</v>
      </c>
      <c r="C172" s="52">
        <v>32000</v>
      </c>
      <c r="D172" s="52">
        <v>0</v>
      </c>
      <c r="E172" s="52">
        <v>32000</v>
      </c>
    </row>
    <row r="173" spans="1:5" x14ac:dyDescent="0.25">
      <c r="A173" t="s">
        <v>61</v>
      </c>
      <c r="B173" t="s">
        <v>30</v>
      </c>
      <c r="C173" s="48">
        <v>32000</v>
      </c>
      <c r="D173" s="48">
        <v>0</v>
      </c>
      <c r="E173" s="48">
        <v>32000</v>
      </c>
    </row>
    <row r="174" spans="1:5" x14ac:dyDescent="0.25">
      <c r="A174" s="74" t="s">
        <v>191</v>
      </c>
      <c r="B174" s="74"/>
      <c r="C174" s="75">
        <v>8575</v>
      </c>
      <c r="D174" s="75">
        <v>0</v>
      </c>
      <c r="E174" s="75">
        <v>8575</v>
      </c>
    </row>
    <row r="175" spans="1:5" x14ac:dyDescent="0.25">
      <c r="A175" s="76" t="s">
        <v>92</v>
      </c>
      <c r="B175" s="76"/>
      <c r="C175" s="77">
        <v>3000</v>
      </c>
      <c r="D175" s="77">
        <v>0</v>
      </c>
      <c r="E175" s="77">
        <v>3000</v>
      </c>
    </row>
    <row r="176" spans="1:5" x14ac:dyDescent="0.25">
      <c r="A176" s="67" t="s">
        <v>80</v>
      </c>
      <c r="B176" s="67" t="s">
        <v>28</v>
      </c>
      <c r="C176" s="52">
        <v>3000</v>
      </c>
      <c r="D176" s="52">
        <v>0</v>
      </c>
      <c r="E176" s="52">
        <v>3000</v>
      </c>
    </row>
    <row r="177" spans="1:5" x14ac:dyDescent="0.25">
      <c r="A177" t="s">
        <v>61</v>
      </c>
      <c r="B177" t="s">
        <v>30</v>
      </c>
      <c r="C177" s="48">
        <v>3000</v>
      </c>
      <c r="D177" s="48">
        <v>0</v>
      </c>
      <c r="E177" s="48">
        <v>3000</v>
      </c>
    </row>
    <row r="178" spans="1:5" x14ac:dyDescent="0.25">
      <c r="A178" s="76" t="s">
        <v>111</v>
      </c>
      <c r="B178" s="76"/>
      <c r="C178" s="77">
        <v>5575</v>
      </c>
      <c r="D178" s="77">
        <v>0</v>
      </c>
      <c r="E178" s="77">
        <v>5575</v>
      </c>
    </row>
    <row r="179" spans="1:5" x14ac:dyDescent="0.25">
      <c r="A179" s="67" t="s">
        <v>80</v>
      </c>
      <c r="B179" s="67" t="s">
        <v>28</v>
      </c>
      <c r="C179" s="52">
        <v>5575</v>
      </c>
      <c r="D179" s="52">
        <v>0</v>
      </c>
      <c r="E179" s="52">
        <v>5575</v>
      </c>
    </row>
    <row r="180" spans="1:5" x14ac:dyDescent="0.25">
      <c r="A180" t="s">
        <v>61</v>
      </c>
      <c r="B180" t="s">
        <v>30</v>
      </c>
      <c r="C180" s="48">
        <v>5575</v>
      </c>
      <c r="D180" s="48">
        <v>0</v>
      </c>
      <c r="E180" s="48">
        <v>5575</v>
      </c>
    </row>
    <row r="181" spans="1:5" x14ac:dyDescent="0.25">
      <c r="A181" s="74" t="s">
        <v>192</v>
      </c>
      <c r="B181" s="74"/>
      <c r="C181" s="75">
        <v>1500</v>
      </c>
      <c r="D181" s="75">
        <v>0</v>
      </c>
      <c r="E181" s="75">
        <v>1500</v>
      </c>
    </row>
    <row r="182" spans="1:5" x14ac:dyDescent="0.25">
      <c r="A182" s="76" t="s">
        <v>92</v>
      </c>
      <c r="B182" s="76"/>
      <c r="C182" s="77">
        <v>1500</v>
      </c>
      <c r="D182" s="77">
        <v>0</v>
      </c>
      <c r="E182" s="77">
        <v>1500</v>
      </c>
    </row>
    <row r="183" spans="1:5" x14ac:dyDescent="0.25">
      <c r="A183" s="67" t="s">
        <v>80</v>
      </c>
      <c r="B183" s="67" t="s">
        <v>28</v>
      </c>
      <c r="C183" s="52">
        <v>1500</v>
      </c>
      <c r="D183" s="52">
        <v>0</v>
      </c>
      <c r="E183" s="52">
        <v>1500</v>
      </c>
    </row>
    <row r="184" spans="1:5" x14ac:dyDescent="0.25">
      <c r="A184" t="s">
        <v>64</v>
      </c>
      <c r="B184" t="s">
        <v>65</v>
      </c>
      <c r="C184" s="48">
        <v>1500</v>
      </c>
      <c r="D184" s="48">
        <v>0</v>
      </c>
      <c r="E184" s="48">
        <v>1500</v>
      </c>
    </row>
    <row r="185" spans="1:5" x14ac:dyDescent="0.25">
      <c r="A185" s="72" t="s">
        <v>193</v>
      </c>
      <c r="B185" s="72"/>
      <c r="C185" s="73">
        <v>45000</v>
      </c>
      <c r="D185" s="73">
        <v>0</v>
      </c>
      <c r="E185" s="73">
        <v>45000</v>
      </c>
    </row>
    <row r="186" spans="1:5" x14ac:dyDescent="0.25">
      <c r="A186" s="74" t="s">
        <v>194</v>
      </c>
      <c r="B186" s="74"/>
      <c r="C186" s="75">
        <v>20000</v>
      </c>
      <c r="D186" s="75">
        <v>0</v>
      </c>
      <c r="E186" s="75">
        <v>20000</v>
      </c>
    </row>
    <row r="187" spans="1:5" x14ac:dyDescent="0.25">
      <c r="A187" s="76" t="s">
        <v>102</v>
      </c>
      <c r="B187" s="76"/>
      <c r="C187" s="77">
        <v>20000</v>
      </c>
      <c r="D187" s="77">
        <v>0</v>
      </c>
      <c r="E187" s="77">
        <v>20000</v>
      </c>
    </row>
    <row r="188" spans="1:5" x14ac:dyDescent="0.25">
      <c r="A188" s="67" t="s">
        <v>80</v>
      </c>
      <c r="B188" s="67" t="s">
        <v>28</v>
      </c>
      <c r="C188" s="52">
        <v>20000</v>
      </c>
      <c r="D188" s="52">
        <v>0</v>
      </c>
      <c r="E188" s="52">
        <v>20000</v>
      </c>
    </row>
    <row r="189" spans="1:5" x14ac:dyDescent="0.25">
      <c r="A189" t="s">
        <v>70</v>
      </c>
      <c r="B189" t="s">
        <v>71</v>
      </c>
      <c r="C189" s="48">
        <v>20000</v>
      </c>
      <c r="D189" s="48">
        <v>0</v>
      </c>
      <c r="E189" s="48">
        <v>20000</v>
      </c>
    </row>
    <row r="190" spans="1:5" x14ac:dyDescent="0.25">
      <c r="A190" s="74" t="s">
        <v>195</v>
      </c>
      <c r="B190" s="74"/>
      <c r="C190" s="75">
        <v>25000</v>
      </c>
      <c r="D190" s="75">
        <v>0</v>
      </c>
      <c r="E190" s="75">
        <v>25000</v>
      </c>
    </row>
    <row r="191" spans="1:5" x14ac:dyDescent="0.25">
      <c r="A191" s="76" t="s">
        <v>86</v>
      </c>
      <c r="B191" s="76"/>
      <c r="C191" s="77">
        <v>25000</v>
      </c>
      <c r="D191" s="77">
        <v>0</v>
      </c>
      <c r="E191" s="77">
        <v>25000</v>
      </c>
    </row>
    <row r="192" spans="1:5" x14ac:dyDescent="0.25">
      <c r="A192" s="67" t="s">
        <v>80</v>
      </c>
      <c r="B192" s="67" t="s">
        <v>28</v>
      </c>
      <c r="C192" s="52">
        <v>25000</v>
      </c>
      <c r="D192" s="52">
        <v>0</v>
      </c>
      <c r="E192" s="52">
        <v>25000</v>
      </c>
    </row>
    <row r="193" spans="1:5" x14ac:dyDescent="0.25">
      <c r="A193" t="s">
        <v>70</v>
      </c>
      <c r="B193" t="s">
        <v>71</v>
      </c>
      <c r="C193" s="48">
        <v>25000</v>
      </c>
      <c r="D193" s="48">
        <v>0</v>
      </c>
      <c r="E193" s="48">
        <v>25000</v>
      </c>
    </row>
    <row r="194" spans="1:5" x14ac:dyDescent="0.25">
      <c r="A194" s="72" t="s">
        <v>196</v>
      </c>
      <c r="B194" s="72"/>
      <c r="C194" s="73">
        <v>10000</v>
      </c>
      <c r="D194" s="73">
        <v>19375</v>
      </c>
      <c r="E194" s="73">
        <v>29375</v>
      </c>
    </row>
    <row r="195" spans="1:5" x14ac:dyDescent="0.25">
      <c r="A195" s="74" t="s">
        <v>197</v>
      </c>
      <c r="B195" s="74"/>
      <c r="C195" s="75">
        <v>10000</v>
      </c>
      <c r="D195" s="75">
        <v>19375</v>
      </c>
      <c r="E195" s="75">
        <v>29375</v>
      </c>
    </row>
    <row r="196" spans="1:5" x14ac:dyDescent="0.25">
      <c r="A196" s="76" t="s">
        <v>86</v>
      </c>
      <c r="B196" s="76"/>
      <c r="C196" s="77">
        <v>10000</v>
      </c>
      <c r="D196" s="77">
        <v>-10000</v>
      </c>
      <c r="E196" s="77">
        <v>0</v>
      </c>
    </row>
    <row r="197" spans="1:5" x14ac:dyDescent="0.25">
      <c r="A197" s="67" t="s">
        <v>80</v>
      </c>
      <c r="B197" s="67" t="s">
        <v>28</v>
      </c>
      <c r="C197" s="52">
        <v>10000</v>
      </c>
      <c r="D197" s="52">
        <v>-10000</v>
      </c>
      <c r="E197" s="52">
        <v>0</v>
      </c>
    </row>
    <row r="198" spans="1:5" x14ac:dyDescent="0.25">
      <c r="A198" t="s">
        <v>61</v>
      </c>
      <c r="B198" t="s">
        <v>30</v>
      </c>
      <c r="C198" s="48">
        <v>10000</v>
      </c>
      <c r="D198" s="48">
        <v>-10000</v>
      </c>
      <c r="E198" s="48">
        <v>0</v>
      </c>
    </row>
    <row r="199" spans="1:5" x14ac:dyDescent="0.25">
      <c r="A199" s="76" t="s">
        <v>117</v>
      </c>
      <c r="B199" s="76"/>
      <c r="C199" s="77">
        <v>0</v>
      </c>
      <c r="D199" s="77">
        <v>29375</v>
      </c>
      <c r="E199" s="77">
        <v>29375</v>
      </c>
    </row>
    <row r="200" spans="1:5" x14ac:dyDescent="0.25">
      <c r="A200" s="88" t="s">
        <v>107</v>
      </c>
      <c r="B200" s="88"/>
      <c r="C200" s="89">
        <v>0</v>
      </c>
      <c r="D200" s="89">
        <v>29375</v>
      </c>
      <c r="E200" s="89">
        <v>29375</v>
      </c>
    </row>
    <row r="201" spans="1:5" x14ac:dyDescent="0.25">
      <c r="A201" s="67" t="s">
        <v>80</v>
      </c>
      <c r="B201" s="67" t="s">
        <v>28</v>
      </c>
      <c r="C201" s="52">
        <v>0</v>
      </c>
      <c r="D201" s="52">
        <v>29375</v>
      </c>
      <c r="E201" s="52">
        <v>29375</v>
      </c>
    </row>
    <row r="202" spans="1:5" x14ac:dyDescent="0.25">
      <c r="A202" t="s">
        <v>61</v>
      </c>
      <c r="B202" t="s">
        <v>30</v>
      </c>
      <c r="C202" s="48">
        <v>0</v>
      </c>
      <c r="D202" s="48">
        <v>29375</v>
      </c>
      <c r="E202" s="48">
        <v>29375</v>
      </c>
    </row>
    <row r="203" spans="1:5" x14ac:dyDescent="0.25">
      <c r="A203" s="72" t="s">
        <v>198</v>
      </c>
      <c r="B203" s="72"/>
      <c r="C203" s="73">
        <v>9200</v>
      </c>
      <c r="D203" s="73">
        <v>0</v>
      </c>
      <c r="E203" s="73">
        <v>9200</v>
      </c>
    </row>
    <row r="204" spans="1:5" x14ac:dyDescent="0.25">
      <c r="A204" s="74" t="s">
        <v>199</v>
      </c>
      <c r="B204" s="74"/>
      <c r="C204" s="75">
        <v>9200</v>
      </c>
      <c r="D204" s="75">
        <v>0</v>
      </c>
      <c r="E204" s="75">
        <v>9200</v>
      </c>
    </row>
    <row r="205" spans="1:5" x14ac:dyDescent="0.25">
      <c r="A205" s="76" t="s">
        <v>86</v>
      </c>
      <c r="B205" s="76"/>
      <c r="C205" s="77">
        <v>9200</v>
      </c>
      <c r="D205" s="77">
        <v>0</v>
      </c>
      <c r="E205" s="77">
        <v>9200</v>
      </c>
    </row>
    <row r="206" spans="1:5" x14ac:dyDescent="0.25">
      <c r="A206" s="67" t="s">
        <v>80</v>
      </c>
      <c r="B206" s="67" t="s">
        <v>28</v>
      </c>
      <c r="C206" s="52">
        <v>9200</v>
      </c>
      <c r="D206" s="52">
        <v>0</v>
      </c>
      <c r="E206" s="52">
        <v>9200</v>
      </c>
    </row>
    <row r="207" spans="1:5" x14ac:dyDescent="0.25">
      <c r="A207" t="s">
        <v>62</v>
      </c>
      <c r="B207" t="s">
        <v>63</v>
      </c>
      <c r="C207" s="48">
        <v>1000</v>
      </c>
      <c r="D207" s="48">
        <v>0</v>
      </c>
      <c r="E207" s="48">
        <v>1000</v>
      </c>
    </row>
    <row r="208" spans="1:5" x14ac:dyDescent="0.25">
      <c r="A208" t="s">
        <v>66</v>
      </c>
      <c r="B208" t="s">
        <v>67</v>
      </c>
      <c r="C208" s="48">
        <v>1300</v>
      </c>
      <c r="D208" s="48">
        <v>0</v>
      </c>
      <c r="E208" s="48">
        <v>1300</v>
      </c>
    </row>
    <row r="209" spans="1:5" x14ac:dyDescent="0.25">
      <c r="A209" t="s">
        <v>70</v>
      </c>
      <c r="B209" t="s">
        <v>71</v>
      </c>
      <c r="C209" s="48">
        <v>6900</v>
      </c>
      <c r="D209" s="48">
        <v>0</v>
      </c>
      <c r="E209" s="48">
        <v>6900</v>
      </c>
    </row>
    <row r="210" spans="1:5" x14ac:dyDescent="0.25">
      <c r="A210" s="72" t="s">
        <v>200</v>
      </c>
      <c r="B210" s="72"/>
      <c r="C210" s="73">
        <v>6193860</v>
      </c>
      <c r="D210" s="73">
        <v>165937</v>
      </c>
      <c r="E210" s="73">
        <v>6359797</v>
      </c>
    </row>
    <row r="211" spans="1:5" x14ac:dyDescent="0.25">
      <c r="A211" s="74" t="s">
        <v>201</v>
      </c>
      <c r="B211" s="74"/>
      <c r="C211" s="75">
        <v>383334</v>
      </c>
      <c r="D211" s="75">
        <v>-43334</v>
      </c>
      <c r="E211" s="75">
        <v>340000</v>
      </c>
    </row>
    <row r="212" spans="1:5" x14ac:dyDescent="0.25">
      <c r="A212" s="76" t="s">
        <v>86</v>
      </c>
      <c r="B212" s="76"/>
      <c r="C212" s="77">
        <v>0</v>
      </c>
      <c r="D212" s="77">
        <v>190000</v>
      </c>
      <c r="E212" s="77">
        <v>190000</v>
      </c>
    </row>
    <row r="213" spans="1:5" x14ac:dyDescent="0.25">
      <c r="A213" s="67" t="s">
        <v>81</v>
      </c>
      <c r="B213" s="67" t="s">
        <v>31</v>
      </c>
      <c r="C213" s="52">
        <v>0</v>
      </c>
      <c r="D213" s="52">
        <v>190000</v>
      </c>
      <c r="E213" s="52">
        <v>190000</v>
      </c>
    </row>
    <row r="214" spans="1:5" x14ac:dyDescent="0.25">
      <c r="A214" t="s">
        <v>73</v>
      </c>
      <c r="B214" t="s">
        <v>74</v>
      </c>
      <c r="C214" s="48">
        <v>0</v>
      </c>
      <c r="D214" s="48">
        <v>190000</v>
      </c>
      <c r="E214" s="48">
        <v>190000</v>
      </c>
    </row>
    <row r="215" spans="1:5" x14ac:dyDescent="0.25">
      <c r="A215" s="76" t="s">
        <v>98</v>
      </c>
      <c r="B215" s="76"/>
      <c r="C215" s="77">
        <v>100000</v>
      </c>
      <c r="D215" s="77">
        <v>-100000</v>
      </c>
      <c r="E215" s="77">
        <v>0</v>
      </c>
    </row>
    <row r="216" spans="1:5" x14ac:dyDescent="0.25">
      <c r="A216" s="67" t="s">
        <v>81</v>
      </c>
      <c r="B216" s="67" t="s">
        <v>31</v>
      </c>
      <c r="C216" s="52">
        <v>100000</v>
      </c>
      <c r="D216" s="52">
        <v>-100000</v>
      </c>
      <c r="E216" s="52">
        <v>0</v>
      </c>
    </row>
    <row r="217" spans="1:5" x14ac:dyDescent="0.25">
      <c r="A217" t="s">
        <v>73</v>
      </c>
      <c r="B217" t="s">
        <v>74</v>
      </c>
      <c r="C217" s="48">
        <v>100000</v>
      </c>
      <c r="D217" s="48">
        <v>-100000</v>
      </c>
      <c r="E217" s="48">
        <v>0</v>
      </c>
    </row>
    <row r="218" spans="1:5" x14ac:dyDescent="0.25">
      <c r="A218" s="76" t="s">
        <v>99</v>
      </c>
      <c r="B218" s="76"/>
      <c r="C218" s="77">
        <v>83334</v>
      </c>
      <c r="D218" s="77">
        <v>-83334</v>
      </c>
      <c r="E218" s="77">
        <v>0</v>
      </c>
    </row>
    <row r="219" spans="1:5" x14ac:dyDescent="0.25">
      <c r="A219" s="67" t="s">
        <v>81</v>
      </c>
      <c r="B219" s="67" t="s">
        <v>31</v>
      </c>
      <c r="C219" s="52">
        <v>83334</v>
      </c>
      <c r="D219" s="52">
        <v>-83334</v>
      </c>
      <c r="E219" s="52">
        <v>0</v>
      </c>
    </row>
    <row r="220" spans="1:5" x14ac:dyDescent="0.25">
      <c r="A220" t="s">
        <v>73</v>
      </c>
      <c r="B220" t="s">
        <v>74</v>
      </c>
      <c r="C220" s="48">
        <v>83334</v>
      </c>
      <c r="D220" s="48">
        <v>-83334</v>
      </c>
      <c r="E220" s="48">
        <v>0</v>
      </c>
    </row>
    <row r="221" spans="1:5" x14ac:dyDescent="0.25">
      <c r="A221" s="76" t="s">
        <v>102</v>
      </c>
      <c r="B221" s="76"/>
      <c r="C221" s="77">
        <v>200000</v>
      </c>
      <c r="D221" s="77">
        <v>-50000</v>
      </c>
      <c r="E221" s="77">
        <v>150000</v>
      </c>
    </row>
    <row r="222" spans="1:5" x14ac:dyDescent="0.25">
      <c r="A222" s="67" t="s">
        <v>81</v>
      </c>
      <c r="B222" s="67" t="s">
        <v>31</v>
      </c>
      <c r="C222" s="52">
        <v>0</v>
      </c>
      <c r="D222" s="52">
        <v>150000</v>
      </c>
      <c r="E222" s="52">
        <v>150000</v>
      </c>
    </row>
    <row r="223" spans="1:5" x14ac:dyDescent="0.25">
      <c r="A223" t="s">
        <v>73</v>
      </c>
      <c r="B223" t="s">
        <v>74</v>
      </c>
      <c r="C223" s="48">
        <v>0</v>
      </c>
      <c r="D223" s="48">
        <v>150000</v>
      </c>
      <c r="E223" s="48">
        <v>150000</v>
      </c>
    </row>
    <row r="224" spans="1:5" x14ac:dyDescent="0.25">
      <c r="A224" s="88" t="s">
        <v>105</v>
      </c>
      <c r="B224" s="88"/>
      <c r="C224" s="89">
        <v>200000</v>
      </c>
      <c r="D224" s="89">
        <v>-200000</v>
      </c>
      <c r="E224" s="89">
        <v>0</v>
      </c>
    </row>
    <row r="225" spans="1:5" x14ac:dyDescent="0.25">
      <c r="A225" s="67" t="s">
        <v>81</v>
      </c>
      <c r="B225" s="67" t="s">
        <v>31</v>
      </c>
      <c r="C225" s="52">
        <v>200000</v>
      </c>
      <c r="D225" s="52">
        <v>-200000</v>
      </c>
      <c r="E225" s="52">
        <v>0</v>
      </c>
    </row>
    <row r="226" spans="1:5" x14ac:dyDescent="0.25">
      <c r="A226" t="s">
        <v>73</v>
      </c>
      <c r="B226" t="s">
        <v>74</v>
      </c>
      <c r="C226" s="48">
        <v>200000</v>
      </c>
      <c r="D226" s="48">
        <v>-200000</v>
      </c>
      <c r="E226" s="48">
        <v>0</v>
      </c>
    </row>
    <row r="227" spans="1:5" x14ac:dyDescent="0.25">
      <c r="A227" s="74" t="s">
        <v>202</v>
      </c>
      <c r="B227" s="74"/>
      <c r="C227" s="75">
        <v>100000</v>
      </c>
      <c r="D227" s="75">
        <v>143000</v>
      </c>
      <c r="E227" s="75">
        <v>243000</v>
      </c>
    </row>
    <row r="228" spans="1:5" x14ac:dyDescent="0.25">
      <c r="A228" s="76" t="s">
        <v>98</v>
      </c>
      <c r="B228" s="76"/>
      <c r="C228" s="77">
        <v>20000</v>
      </c>
      <c r="D228" s="77">
        <v>28500</v>
      </c>
      <c r="E228" s="77">
        <v>48500</v>
      </c>
    </row>
    <row r="229" spans="1:5" x14ac:dyDescent="0.25">
      <c r="A229" s="67" t="s">
        <v>81</v>
      </c>
      <c r="B229" s="67" t="s">
        <v>31</v>
      </c>
      <c r="C229" s="52">
        <v>20000</v>
      </c>
      <c r="D229" s="52">
        <v>28500</v>
      </c>
      <c r="E229" s="52">
        <v>48500</v>
      </c>
    </row>
    <row r="230" spans="1:5" x14ac:dyDescent="0.25">
      <c r="A230" t="s">
        <v>73</v>
      </c>
      <c r="B230" t="s">
        <v>74</v>
      </c>
      <c r="C230" s="48">
        <v>20000</v>
      </c>
      <c r="D230" s="48">
        <v>28500</v>
      </c>
      <c r="E230" s="48">
        <v>48500</v>
      </c>
    </row>
    <row r="231" spans="1:5" x14ac:dyDescent="0.25">
      <c r="A231" s="76" t="s">
        <v>102</v>
      </c>
      <c r="B231" s="76"/>
      <c r="C231" s="77">
        <v>80000</v>
      </c>
      <c r="D231" s="77">
        <v>114500</v>
      </c>
      <c r="E231" s="77">
        <v>194500</v>
      </c>
    </row>
    <row r="232" spans="1:5" x14ac:dyDescent="0.25">
      <c r="A232" s="88" t="s">
        <v>106</v>
      </c>
      <c r="B232" s="88"/>
      <c r="C232" s="89">
        <v>80000</v>
      </c>
      <c r="D232" s="89">
        <v>114500</v>
      </c>
      <c r="E232" s="89">
        <v>194500</v>
      </c>
    </row>
    <row r="233" spans="1:5" x14ac:dyDescent="0.25">
      <c r="A233" s="67" t="s">
        <v>81</v>
      </c>
      <c r="B233" s="67" t="s">
        <v>31</v>
      </c>
      <c r="C233" s="52">
        <v>80000</v>
      </c>
      <c r="D233" s="52">
        <v>114500</v>
      </c>
      <c r="E233" s="52">
        <v>194500</v>
      </c>
    </row>
    <row r="234" spans="1:5" x14ac:dyDescent="0.25">
      <c r="A234" t="s">
        <v>73</v>
      </c>
      <c r="B234" t="s">
        <v>74</v>
      </c>
      <c r="C234" s="48">
        <v>80000</v>
      </c>
      <c r="D234" s="48">
        <v>114500</v>
      </c>
      <c r="E234" s="48">
        <v>194500</v>
      </c>
    </row>
    <row r="235" spans="1:5" x14ac:dyDescent="0.25">
      <c r="A235" s="74" t="s">
        <v>203</v>
      </c>
      <c r="B235" s="74"/>
      <c r="C235" s="75">
        <v>700000</v>
      </c>
      <c r="D235" s="75">
        <v>0</v>
      </c>
      <c r="E235" s="75">
        <v>700000</v>
      </c>
    </row>
    <row r="236" spans="1:5" x14ac:dyDescent="0.25">
      <c r="A236" s="76" t="s">
        <v>91</v>
      </c>
      <c r="B236" s="76"/>
      <c r="C236" s="77">
        <v>37000</v>
      </c>
      <c r="D236" s="77">
        <v>0</v>
      </c>
      <c r="E236" s="77">
        <v>37000</v>
      </c>
    </row>
    <row r="237" spans="1:5" x14ac:dyDescent="0.25">
      <c r="A237" s="67" t="s">
        <v>81</v>
      </c>
      <c r="B237" s="67" t="s">
        <v>31</v>
      </c>
      <c r="C237" s="52">
        <v>37000</v>
      </c>
      <c r="D237" s="52">
        <v>0</v>
      </c>
      <c r="E237" s="52">
        <v>37000</v>
      </c>
    </row>
    <row r="238" spans="1:5" x14ac:dyDescent="0.25">
      <c r="A238" t="s">
        <v>73</v>
      </c>
      <c r="B238" t="s">
        <v>74</v>
      </c>
      <c r="C238" s="48">
        <v>37000</v>
      </c>
      <c r="D238" s="48">
        <v>0</v>
      </c>
      <c r="E238" s="48">
        <v>37000</v>
      </c>
    </row>
    <row r="239" spans="1:5" x14ac:dyDescent="0.25">
      <c r="A239" s="76" t="s">
        <v>98</v>
      </c>
      <c r="B239" s="76"/>
      <c r="C239" s="77">
        <v>500000</v>
      </c>
      <c r="D239" s="77">
        <v>0</v>
      </c>
      <c r="E239" s="77">
        <v>500000</v>
      </c>
    </row>
    <row r="240" spans="1:5" x14ac:dyDescent="0.25">
      <c r="A240" s="67" t="s">
        <v>81</v>
      </c>
      <c r="B240" s="67" t="s">
        <v>31</v>
      </c>
      <c r="C240" s="52">
        <v>500000</v>
      </c>
      <c r="D240" s="52">
        <v>0</v>
      </c>
      <c r="E240" s="52">
        <v>500000</v>
      </c>
    </row>
    <row r="241" spans="1:5" x14ac:dyDescent="0.25">
      <c r="A241" t="s">
        <v>73</v>
      </c>
      <c r="B241" t="s">
        <v>74</v>
      </c>
      <c r="C241" s="48">
        <v>500000</v>
      </c>
      <c r="D241" s="48">
        <v>0</v>
      </c>
      <c r="E241" s="48">
        <v>500000</v>
      </c>
    </row>
    <row r="242" spans="1:5" x14ac:dyDescent="0.25">
      <c r="A242" s="76" t="s">
        <v>99</v>
      </c>
      <c r="B242" s="76"/>
      <c r="C242" s="77">
        <v>83000</v>
      </c>
      <c r="D242" s="77">
        <v>0</v>
      </c>
      <c r="E242" s="77">
        <v>83000</v>
      </c>
    </row>
    <row r="243" spans="1:5" x14ac:dyDescent="0.25">
      <c r="A243" s="67" t="s">
        <v>81</v>
      </c>
      <c r="B243" s="67" t="s">
        <v>31</v>
      </c>
      <c r="C243" s="52">
        <v>83000</v>
      </c>
      <c r="D243" s="52">
        <v>0</v>
      </c>
      <c r="E243" s="52">
        <v>83000</v>
      </c>
    </row>
    <row r="244" spans="1:5" x14ac:dyDescent="0.25">
      <c r="A244" t="s">
        <v>73</v>
      </c>
      <c r="B244" t="s">
        <v>74</v>
      </c>
      <c r="C244" s="48">
        <v>83000</v>
      </c>
      <c r="D244" s="48">
        <v>0</v>
      </c>
      <c r="E244" s="48">
        <v>83000</v>
      </c>
    </row>
    <row r="245" spans="1:5" x14ac:dyDescent="0.25">
      <c r="A245" s="76" t="s">
        <v>102</v>
      </c>
      <c r="B245" s="76"/>
      <c r="C245" s="77">
        <v>80000</v>
      </c>
      <c r="D245" s="77">
        <v>0</v>
      </c>
      <c r="E245" s="77">
        <v>80000</v>
      </c>
    </row>
    <row r="246" spans="1:5" x14ac:dyDescent="0.25">
      <c r="A246" s="67" t="s">
        <v>81</v>
      </c>
      <c r="B246" s="67" t="s">
        <v>31</v>
      </c>
      <c r="C246" s="52">
        <v>80000</v>
      </c>
      <c r="D246" s="52">
        <v>0</v>
      </c>
      <c r="E246" s="52">
        <v>80000</v>
      </c>
    </row>
    <row r="247" spans="1:5" x14ac:dyDescent="0.25">
      <c r="A247" t="s">
        <v>73</v>
      </c>
      <c r="B247" t="s">
        <v>74</v>
      </c>
      <c r="C247" s="48">
        <v>80000</v>
      </c>
      <c r="D247" s="48">
        <v>0</v>
      </c>
      <c r="E247" s="48">
        <v>80000</v>
      </c>
    </row>
    <row r="248" spans="1:5" x14ac:dyDescent="0.25">
      <c r="A248" s="74" t="s">
        <v>204</v>
      </c>
      <c r="B248" s="74"/>
      <c r="C248" s="75">
        <v>1636213</v>
      </c>
      <c r="D248" s="75">
        <v>69787</v>
      </c>
      <c r="E248" s="75">
        <v>1706000</v>
      </c>
    </row>
    <row r="249" spans="1:5" x14ac:dyDescent="0.25">
      <c r="A249" s="76" t="s">
        <v>86</v>
      </c>
      <c r="B249" s="76"/>
      <c r="C249" s="77">
        <v>151209</v>
      </c>
      <c r="D249" s="77">
        <v>0</v>
      </c>
      <c r="E249" s="77">
        <v>151209</v>
      </c>
    </row>
    <row r="250" spans="1:5" x14ac:dyDescent="0.25">
      <c r="A250" s="67" t="s">
        <v>80</v>
      </c>
      <c r="B250" s="67" t="s">
        <v>28</v>
      </c>
      <c r="C250" s="52">
        <v>151209</v>
      </c>
      <c r="D250" s="52">
        <v>0</v>
      </c>
      <c r="E250" s="52">
        <v>151209</v>
      </c>
    </row>
    <row r="251" spans="1:5" x14ac:dyDescent="0.25">
      <c r="A251" t="s">
        <v>60</v>
      </c>
      <c r="B251" t="s">
        <v>29</v>
      </c>
      <c r="C251" s="48">
        <v>94920</v>
      </c>
      <c r="D251" s="48">
        <v>0</v>
      </c>
      <c r="E251" s="48">
        <v>94920</v>
      </c>
    </row>
    <row r="252" spans="1:5" x14ac:dyDescent="0.25">
      <c r="A252" t="s">
        <v>61</v>
      </c>
      <c r="B252" t="s">
        <v>30</v>
      </c>
      <c r="C252" s="48">
        <v>56289</v>
      </c>
      <c r="D252" s="48">
        <v>0</v>
      </c>
      <c r="E252" s="48">
        <v>56289</v>
      </c>
    </row>
    <row r="253" spans="1:5" x14ac:dyDescent="0.25">
      <c r="A253" s="76" t="s">
        <v>96</v>
      </c>
      <c r="B253" s="76"/>
      <c r="C253" s="77">
        <v>0</v>
      </c>
      <c r="D253" s="77">
        <v>600000</v>
      </c>
      <c r="E253" s="77">
        <v>600000</v>
      </c>
    </row>
    <row r="254" spans="1:5" x14ac:dyDescent="0.25">
      <c r="A254" s="67" t="s">
        <v>81</v>
      </c>
      <c r="B254" s="67" t="s">
        <v>31</v>
      </c>
      <c r="C254" s="52">
        <v>0</v>
      </c>
      <c r="D254" s="52">
        <v>600000</v>
      </c>
      <c r="E254" s="52">
        <v>600000</v>
      </c>
    </row>
    <row r="255" spans="1:5" x14ac:dyDescent="0.25">
      <c r="A255" t="s">
        <v>73</v>
      </c>
      <c r="B255" t="s">
        <v>74</v>
      </c>
      <c r="C255" s="48">
        <v>0</v>
      </c>
      <c r="D255" s="48">
        <v>600000</v>
      </c>
      <c r="E255" s="48">
        <v>600000</v>
      </c>
    </row>
    <row r="256" spans="1:5" x14ac:dyDescent="0.25">
      <c r="A256" s="76" t="s">
        <v>99</v>
      </c>
      <c r="B256" s="76"/>
      <c r="C256" s="77">
        <v>30000</v>
      </c>
      <c r="D256" s="77">
        <v>-30000</v>
      </c>
      <c r="E256" s="77">
        <v>0</v>
      </c>
    </row>
    <row r="257" spans="1:5" x14ac:dyDescent="0.25">
      <c r="A257" s="67" t="s">
        <v>81</v>
      </c>
      <c r="B257" s="67" t="s">
        <v>31</v>
      </c>
      <c r="C257" s="52">
        <v>30000</v>
      </c>
      <c r="D257" s="52">
        <v>-30000</v>
      </c>
      <c r="E257" s="52">
        <v>0</v>
      </c>
    </row>
    <row r="258" spans="1:5" x14ac:dyDescent="0.25">
      <c r="A258" t="s">
        <v>73</v>
      </c>
      <c r="B258" t="s">
        <v>74</v>
      </c>
      <c r="C258" s="48">
        <v>30000</v>
      </c>
      <c r="D258" s="48">
        <v>-30000</v>
      </c>
      <c r="E258" s="48">
        <v>0</v>
      </c>
    </row>
    <row r="259" spans="1:5" x14ac:dyDescent="0.25">
      <c r="A259" s="76" t="s">
        <v>102</v>
      </c>
      <c r="B259" s="76"/>
      <c r="C259" s="77">
        <v>755004</v>
      </c>
      <c r="D259" s="77">
        <v>-190213</v>
      </c>
      <c r="E259" s="77">
        <v>564791</v>
      </c>
    </row>
    <row r="260" spans="1:5" x14ac:dyDescent="0.25">
      <c r="A260" s="67" t="s">
        <v>80</v>
      </c>
      <c r="B260" s="67" t="s">
        <v>28</v>
      </c>
      <c r="C260" s="52">
        <v>76795</v>
      </c>
      <c r="D260" s="52">
        <v>0</v>
      </c>
      <c r="E260" s="52">
        <v>76795</v>
      </c>
    </row>
    <row r="261" spans="1:5" x14ac:dyDescent="0.25">
      <c r="A261" t="s">
        <v>61</v>
      </c>
      <c r="B261" t="s">
        <v>30</v>
      </c>
      <c r="C261" s="48">
        <v>66795</v>
      </c>
      <c r="D261" s="48">
        <v>0</v>
      </c>
      <c r="E261" s="48">
        <v>66795</v>
      </c>
    </row>
    <row r="262" spans="1:5" x14ac:dyDescent="0.25">
      <c r="A262" t="s">
        <v>70</v>
      </c>
      <c r="B262" t="s">
        <v>71</v>
      </c>
      <c r="C262" s="48">
        <v>10000</v>
      </c>
      <c r="D262" s="48">
        <v>0</v>
      </c>
      <c r="E262" s="48">
        <v>10000</v>
      </c>
    </row>
    <row r="263" spans="1:5" x14ac:dyDescent="0.25">
      <c r="A263" s="67" t="s">
        <v>81</v>
      </c>
      <c r="B263" s="67" t="s">
        <v>31</v>
      </c>
      <c r="C263" s="52">
        <v>199582</v>
      </c>
      <c r="D263" s="52">
        <v>-147586</v>
      </c>
      <c r="E263" s="52">
        <v>51996</v>
      </c>
    </row>
    <row r="264" spans="1:5" x14ac:dyDescent="0.25">
      <c r="A264" t="s">
        <v>73</v>
      </c>
      <c r="B264" t="s">
        <v>74</v>
      </c>
      <c r="C264" s="48">
        <v>199582</v>
      </c>
      <c r="D264" s="48">
        <v>-147586</v>
      </c>
      <c r="E264" s="48">
        <v>51996</v>
      </c>
    </row>
    <row r="265" spans="1:5" x14ac:dyDescent="0.25">
      <c r="A265" s="88" t="s">
        <v>105</v>
      </c>
      <c r="B265" s="88"/>
      <c r="C265" s="89">
        <v>478627</v>
      </c>
      <c r="D265" s="89">
        <v>-42627</v>
      </c>
      <c r="E265" s="89">
        <v>436000</v>
      </c>
    </row>
    <row r="266" spans="1:5" x14ac:dyDescent="0.25">
      <c r="A266" s="67" t="s">
        <v>80</v>
      </c>
      <c r="B266" s="67" t="s">
        <v>28</v>
      </c>
      <c r="C266" s="52">
        <v>178208</v>
      </c>
      <c r="D266" s="52">
        <v>0</v>
      </c>
      <c r="E266" s="52">
        <v>178208</v>
      </c>
    </row>
    <row r="267" spans="1:5" x14ac:dyDescent="0.25">
      <c r="A267" t="s">
        <v>60</v>
      </c>
      <c r="B267" t="s">
        <v>29</v>
      </c>
      <c r="C267" s="48">
        <v>76508</v>
      </c>
      <c r="D267" s="48">
        <v>0</v>
      </c>
      <c r="E267" s="48">
        <v>76508</v>
      </c>
    </row>
    <row r="268" spans="1:5" x14ac:dyDescent="0.25">
      <c r="A268" t="s">
        <v>61</v>
      </c>
      <c r="B268" t="s">
        <v>30</v>
      </c>
      <c r="C268" s="48">
        <v>101700</v>
      </c>
      <c r="D268" s="48">
        <v>0</v>
      </c>
      <c r="E268" s="48">
        <v>101700</v>
      </c>
    </row>
    <row r="269" spans="1:5" x14ac:dyDescent="0.25">
      <c r="A269" s="67" t="s">
        <v>81</v>
      </c>
      <c r="B269" s="67" t="s">
        <v>31</v>
      </c>
      <c r="C269" s="52">
        <v>300419</v>
      </c>
      <c r="D269" s="52">
        <v>-42627</v>
      </c>
      <c r="E269" s="52">
        <v>257792</v>
      </c>
    </row>
    <row r="270" spans="1:5" x14ac:dyDescent="0.25">
      <c r="A270" t="s">
        <v>73</v>
      </c>
      <c r="B270" t="s">
        <v>74</v>
      </c>
      <c r="C270" s="48">
        <v>300419</v>
      </c>
      <c r="D270" s="48">
        <v>-42627</v>
      </c>
      <c r="E270" s="48">
        <v>257792</v>
      </c>
    </row>
    <row r="271" spans="1:5" x14ac:dyDescent="0.25">
      <c r="A271" s="76" t="s">
        <v>117</v>
      </c>
      <c r="B271" s="76"/>
      <c r="C271" s="77">
        <v>200000</v>
      </c>
      <c r="D271" s="77">
        <v>-200000</v>
      </c>
      <c r="E271" s="77">
        <v>0</v>
      </c>
    </row>
    <row r="272" spans="1:5" x14ac:dyDescent="0.25">
      <c r="A272" s="67" t="s">
        <v>81</v>
      </c>
      <c r="B272" s="67" t="s">
        <v>31</v>
      </c>
      <c r="C272" s="52">
        <v>200000</v>
      </c>
      <c r="D272" s="52">
        <v>-200000</v>
      </c>
      <c r="E272" s="52">
        <v>0</v>
      </c>
    </row>
    <row r="273" spans="1:5" x14ac:dyDescent="0.25">
      <c r="A273" t="s">
        <v>73</v>
      </c>
      <c r="B273" t="s">
        <v>74</v>
      </c>
      <c r="C273" s="48">
        <v>200000</v>
      </c>
      <c r="D273" s="48">
        <v>-200000</v>
      </c>
      <c r="E273" s="48">
        <v>0</v>
      </c>
    </row>
    <row r="274" spans="1:5" x14ac:dyDescent="0.25">
      <c r="A274" s="76" t="s">
        <v>113</v>
      </c>
      <c r="B274" s="76"/>
      <c r="C274" s="77">
        <v>500000</v>
      </c>
      <c r="D274" s="77">
        <v>-110000</v>
      </c>
      <c r="E274" s="77">
        <v>390000</v>
      </c>
    </row>
    <row r="275" spans="1:5" x14ac:dyDescent="0.25">
      <c r="A275" s="67" t="s">
        <v>81</v>
      </c>
      <c r="B275" s="67" t="s">
        <v>31</v>
      </c>
      <c r="C275" s="52">
        <v>500000</v>
      </c>
      <c r="D275" s="52">
        <v>-110000</v>
      </c>
      <c r="E275" s="52">
        <v>390000</v>
      </c>
    </row>
    <row r="276" spans="1:5" x14ac:dyDescent="0.25">
      <c r="A276" t="s">
        <v>73</v>
      </c>
      <c r="B276" t="s">
        <v>74</v>
      </c>
      <c r="C276" s="48">
        <v>500000</v>
      </c>
      <c r="D276" s="48">
        <v>-110000</v>
      </c>
      <c r="E276" s="48">
        <v>390000</v>
      </c>
    </row>
    <row r="277" spans="1:5" x14ac:dyDescent="0.25">
      <c r="A277" s="74" t="s">
        <v>205</v>
      </c>
      <c r="B277" s="74"/>
      <c r="C277" s="75">
        <v>1491218</v>
      </c>
      <c r="D277" s="75">
        <v>0</v>
      </c>
      <c r="E277" s="75">
        <v>1491218</v>
      </c>
    </row>
    <row r="278" spans="1:5" x14ac:dyDescent="0.25">
      <c r="A278" s="76" t="s">
        <v>86</v>
      </c>
      <c r="B278" s="76"/>
      <c r="C278" s="77">
        <v>37500</v>
      </c>
      <c r="D278" s="77">
        <v>0</v>
      </c>
      <c r="E278" s="77">
        <v>37500</v>
      </c>
    </row>
    <row r="279" spans="1:5" x14ac:dyDescent="0.25">
      <c r="A279" s="67" t="s">
        <v>81</v>
      </c>
      <c r="B279" s="67" t="s">
        <v>31</v>
      </c>
      <c r="C279" s="52">
        <v>37500</v>
      </c>
      <c r="D279" s="52">
        <v>0</v>
      </c>
      <c r="E279" s="52">
        <v>37500</v>
      </c>
    </row>
    <row r="280" spans="1:5" x14ac:dyDescent="0.25">
      <c r="A280" t="s">
        <v>73</v>
      </c>
      <c r="B280" t="s">
        <v>74</v>
      </c>
      <c r="C280" s="48">
        <v>37500</v>
      </c>
      <c r="D280" s="48">
        <v>0</v>
      </c>
      <c r="E280" s="48">
        <v>37500</v>
      </c>
    </row>
    <row r="281" spans="1:5" x14ac:dyDescent="0.25">
      <c r="A281" s="76" t="s">
        <v>92</v>
      </c>
      <c r="B281" s="76"/>
      <c r="C281" s="77">
        <v>56250</v>
      </c>
      <c r="D281" s="77">
        <v>0</v>
      </c>
      <c r="E281" s="77">
        <v>56250</v>
      </c>
    </row>
    <row r="282" spans="1:5" x14ac:dyDescent="0.25">
      <c r="A282" s="67" t="s">
        <v>81</v>
      </c>
      <c r="B282" s="67" t="s">
        <v>31</v>
      </c>
      <c r="C282" s="52">
        <v>56250</v>
      </c>
      <c r="D282" s="52">
        <v>0</v>
      </c>
      <c r="E282" s="52">
        <v>56250</v>
      </c>
    </row>
    <row r="283" spans="1:5" x14ac:dyDescent="0.25">
      <c r="A283" t="s">
        <v>75</v>
      </c>
      <c r="B283" t="s">
        <v>76</v>
      </c>
      <c r="C283" s="48">
        <v>56250</v>
      </c>
      <c r="D283" s="48">
        <v>0</v>
      </c>
      <c r="E283" s="48">
        <v>56250</v>
      </c>
    </row>
    <row r="284" spans="1:5" x14ac:dyDescent="0.25">
      <c r="A284" s="76" t="s">
        <v>98</v>
      </c>
      <c r="B284" s="76"/>
      <c r="C284" s="77">
        <v>111836</v>
      </c>
      <c r="D284" s="77">
        <v>0</v>
      </c>
      <c r="E284" s="77">
        <v>111836</v>
      </c>
    </row>
    <row r="285" spans="1:5" x14ac:dyDescent="0.25">
      <c r="A285" s="67" t="s">
        <v>80</v>
      </c>
      <c r="B285" s="67" t="s">
        <v>28</v>
      </c>
      <c r="C285" s="52">
        <v>18086</v>
      </c>
      <c r="D285" s="52">
        <v>0</v>
      </c>
      <c r="E285" s="52">
        <v>18086</v>
      </c>
    </row>
    <row r="286" spans="1:5" x14ac:dyDescent="0.25">
      <c r="A286" t="s">
        <v>60</v>
      </c>
      <c r="B286" t="s">
        <v>29</v>
      </c>
      <c r="C286" s="48">
        <v>1367</v>
      </c>
      <c r="D286" s="48">
        <v>0</v>
      </c>
      <c r="E286" s="48">
        <v>1367</v>
      </c>
    </row>
    <row r="287" spans="1:5" x14ac:dyDescent="0.25">
      <c r="A287" t="s">
        <v>61</v>
      </c>
      <c r="B287" t="s">
        <v>30</v>
      </c>
      <c r="C287" s="48">
        <v>16719</v>
      </c>
      <c r="D287" s="48">
        <v>0</v>
      </c>
      <c r="E287" s="48">
        <v>16719</v>
      </c>
    </row>
    <row r="288" spans="1:5" x14ac:dyDescent="0.25">
      <c r="A288" s="67" t="s">
        <v>81</v>
      </c>
      <c r="B288" s="67" t="s">
        <v>31</v>
      </c>
      <c r="C288" s="52">
        <v>93750</v>
      </c>
      <c r="D288" s="52">
        <v>0</v>
      </c>
      <c r="E288" s="52">
        <v>93750</v>
      </c>
    </row>
    <row r="289" spans="1:5" x14ac:dyDescent="0.25">
      <c r="A289" t="s">
        <v>73</v>
      </c>
      <c r="B289" t="s">
        <v>74</v>
      </c>
      <c r="C289" s="48">
        <v>37500</v>
      </c>
      <c r="D289" s="48">
        <v>0</v>
      </c>
      <c r="E289" s="48">
        <v>37500</v>
      </c>
    </row>
    <row r="290" spans="1:5" x14ac:dyDescent="0.25">
      <c r="A290" t="s">
        <v>75</v>
      </c>
      <c r="B290" t="s">
        <v>76</v>
      </c>
      <c r="C290" s="48">
        <v>56250</v>
      </c>
      <c r="D290" s="48">
        <v>0</v>
      </c>
      <c r="E290" s="48">
        <v>56250</v>
      </c>
    </row>
    <row r="291" spans="1:5" x14ac:dyDescent="0.25">
      <c r="A291" s="76" t="s">
        <v>102</v>
      </c>
      <c r="B291" s="76"/>
      <c r="C291" s="77">
        <v>1285632</v>
      </c>
      <c r="D291" s="77">
        <v>0</v>
      </c>
      <c r="E291" s="77">
        <v>1285632</v>
      </c>
    </row>
    <row r="292" spans="1:5" x14ac:dyDescent="0.25">
      <c r="A292" s="67" t="s">
        <v>80</v>
      </c>
      <c r="B292" s="67" t="s">
        <v>28</v>
      </c>
      <c r="C292" s="52">
        <v>18085</v>
      </c>
      <c r="D292" s="52">
        <v>0</v>
      </c>
      <c r="E292" s="52">
        <v>18085</v>
      </c>
    </row>
    <row r="293" spans="1:5" x14ac:dyDescent="0.25">
      <c r="A293" t="s">
        <v>60</v>
      </c>
      <c r="B293" t="s">
        <v>29</v>
      </c>
      <c r="C293" s="48">
        <v>1367</v>
      </c>
      <c r="D293" s="48">
        <v>0</v>
      </c>
      <c r="E293" s="48">
        <v>1367</v>
      </c>
    </row>
    <row r="294" spans="1:5" x14ac:dyDescent="0.25">
      <c r="A294" t="s">
        <v>61</v>
      </c>
      <c r="B294" t="s">
        <v>30</v>
      </c>
      <c r="C294" s="48">
        <v>16718</v>
      </c>
      <c r="D294" s="48">
        <v>0</v>
      </c>
      <c r="E294" s="48">
        <v>16718</v>
      </c>
    </row>
    <row r="295" spans="1:5" x14ac:dyDescent="0.25">
      <c r="A295" s="88" t="s">
        <v>104</v>
      </c>
      <c r="B295" s="88"/>
      <c r="C295" s="89">
        <v>1267547</v>
      </c>
      <c r="D295" s="89">
        <v>-1267547</v>
      </c>
      <c r="E295" s="89">
        <v>0</v>
      </c>
    </row>
    <row r="296" spans="1:5" x14ac:dyDescent="0.25">
      <c r="A296" s="67" t="s">
        <v>80</v>
      </c>
      <c r="B296" s="67" t="s">
        <v>28</v>
      </c>
      <c r="C296" s="52">
        <v>205047</v>
      </c>
      <c r="D296" s="52">
        <v>-205047</v>
      </c>
      <c r="E296" s="52">
        <v>0</v>
      </c>
    </row>
    <row r="297" spans="1:5" x14ac:dyDescent="0.25">
      <c r="A297" t="s">
        <v>60</v>
      </c>
      <c r="B297" t="s">
        <v>29</v>
      </c>
      <c r="C297" s="48">
        <v>15567</v>
      </c>
      <c r="D297" s="48">
        <v>-15567</v>
      </c>
      <c r="E297" s="48">
        <v>0</v>
      </c>
    </row>
    <row r="298" spans="1:5" x14ac:dyDescent="0.25">
      <c r="A298" t="s">
        <v>61</v>
      </c>
      <c r="B298" t="s">
        <v>30</v>
      </c>
      <c r="C298" s="48">
        <v>189480</v>
      </c>
      <c r="D298" s="48">
        <v>-189480</v>
      </c>
      <c r="E298" s="48">
        <v>0</v>
      </c>
    </row>
    <row r="299" spans="1:5" x14ac:dyDescent="0.25">
      <c r="A299" s="67" t="s">
        <v>81</v>
      </c>
      <c r="B299" s="67" t="s">
        <v>31</v>
      </c>
      <c r="C299" s="52">
        <v>1062500</v>
      </c>
      <c r="D299" s="52">
        <v>-1062500</v>
      </c>
      <c r="E299" s="52">
        <v>0</v>
      </c>
    </row>
    <row r="300" spans="1:5" x14ac:dyDescent="0.25">
      <c r="A300" t="s">
        <v>73</v>
      </c>
      <c r="B300" t="s">
        <v>74</v>
      </c>
      <c r="C300" s="48">
        <v>425000</v>
      </c>
      <c r="D300" s="48">
        <v>-425000</v>
      </c>
      <c r="E300" s="48">
        <v>0</v>
      </c>
    </row>
    <row r="301" spans="1:5" x14ac:dyDescent="0.25">
      <c r="A301" t="s">
        <v>75</v>
      </c>
      <c r="B301" t="s">
        <v>76</v>
      </c>
      <c r="C301" s="48">
        <v>637500</v>
      </c>
      <c r="D301" s="48">
        <v>-637500</v>
      </c>
      <c r="E301" s="48">
        <v>0</v>
      </c>
    </row>
    <row r="302" spans="1:5" x14ac:dyDescent="0.25">
      <c r="A302" s="88" t="s">
        <v>105</v>
      </c>
      <c r="B302" s="88"/>
      <c r="C302" s="89">
        <v>0</v>
      </c>
      <c r="D302" s="89">
        <v>1267547</v>
      </c>
      <c r="E302" s="89">
        <v>1267547</v>
      </c>
    </row>
    <row r="303" spans="1:5" x14ac:dyDescent="0.25">
      <c r="A303" s="67" t="s">
        <v>80</v>
      </c>
      <c r="B303" s="67" t="s">
        <v>28</v>
      </c>
      <c r="C303" s="52">
        <v>0</v>
      </c>
      <c r="D303" s="52">
        <v>205047</v>
      </c>
      <c r="E303" s="52">
        <v>205047</v>
      </c>
    </row>
    <row r="304" spans="1:5" x14ac:dyDescent="0.25">
      <c r="A304" t="s">
        <v>60</v>
      </c>
      <c r="B304" t="s">
        <v>29</v>
      </c>
      <c r="C304" s="48">
        <v>0</v>
      </c>
      <c r="D304" s="48">
        <v>15567</v>
      </c>
      <c r="E304" s="48">
        <v>15567</v>
      </c>
    </row>
    <row r="305" spans="1:5" x14ac:dyDescent="0.25">
      <c r="A305" t="s">
        <v>61</v>
      </c>
      <c r="B305" t="s">
        <v>30</v>
      </c>
      <c r="C305" s="48">
        <v>0</v>
      </c>
      <c r="D305" s="48">
        <v>189480</v>
      </c>
      <c r="E305" s="48">
        <v>189480</v>
      </c>
    </row>
    <row r="306" spans="1:5" x14ac:dyDescent="0.25">
      <c r="A306" s="67" t="s">
        <v>81</v>
      </c>
      <c r="B306" s="67" t="s">
        <v>31</v>
      </c>
      <c r="C306" s="52">
        <v>0</v>
      </c>
      <c r="D306" s="52">
        <v>1062500</v>
      </c>
      <c r="E306" s="52">
        <v>1062500</v>
      </c>
    </row>
    <row r="307" spans="1:5" x14ac:dyDescent="0.25">
      <c r="A307" t="s">
        <v>73</v>
      </c>
      <c r="B307" t="s">
        <v>74</v>
      </c>
      <c r="C307" s="48">
        <v>0</v>
      </c>
      <c r="D307" s="48">
        <v>425000</v>
      </c>
      <c r="E307" s="48">
        <v>425000</v>
      </c>
    </row>
    <row r="308" spans="1:5" x14ac:dyDescent="0.25">
      <c r="A308" t="s">
        <v>75</v>
      </c>
      <c r="B308" t="s">
        <v>76</v>
      </c>
      <c r="C308" s="48">
        <v>0</v>
      </c>
      <c r="D308" s="48">
        <v>637500</v>
      </c>
      <c r="E308" s="48">
        <v>637500</v>
      </c>
    </row>
    <row r="309" spans="1:5" x14ac:dyDescent="0.25">
      <c r="A309" s="74" t="s">
        <v>206</v>
      </c>
      <c r="B309" s="74"/>
      <c r="C309" s="75">
        <v>115000</v>
      </c>
      <c r="D309" s="75">
        <v>0</v>
      </c>
      <c r="E309" s="75">
        <v>115000</v>
      </c>
    </row>
    <row r="310" spans="1:5" x14ac:dyDescent="0.25">
      <c r="A310" s="76" t="s">
        <v>91</v>
      </c>
      <c r="B310" s="76"/>
      <c r="C310" s="77">
        <v>35000</v>
      </c>
      <c r="D310" s="77">
        <v>0</v>
      </c>
      <c r="E310" s="77">
        <v>35000</v>
      </c>
    </row>
    <row r="311" spans="1:5" x14ac:dyDescent="0.25">
      <c r="A311" s="67" t="s">
        <v>81</v>
      </c>
      <c r="B311" s="67" t="s">
        <v>31</v>
      </c>
      <c r="C311" s="52">
        <v>35000</v>
      </c>
      <c r="D311" s="52">
        <v>0</v>
      </c>
      <c r="E311" s="52">
        <v>35000</v>
      </c>
    </row>
    <row r="312" spans="1:5" x14ac:dyDescent="0.25">
      <c r="A312" t="s">
        <v>73</v>
      </c>
      <c r="B312" t="s">
        <v>74</v>
      </c>
      <c r="C312" s="48">
        <v>35000</v>
      </c>
      <c r="D312" s="48">
        <v>0</v>
      </c>
      <c r="E312" s="48">
        <v>35000</v>
      </c>
    </row>
    <row r="313" spans="1:5" x14ac:dyDescent="0.25">
      <c r="A313" s="76" t="s">
        <v>102</v>
      </c>
      <c r="B313" s="76"/>
      <c r="C313" s="77">
        <v>80000</v>
      </c>
      <c r="D313" s="77">
        <v>0</v>
      </c>
      <c r="E313" s="77">
        <v>80000</v>
      </c>
    </row>
    <row r="314" spans="1:5" x14ac:dyDescent="0.25">
      <c r="A314" s="88" t="s">
        <v>106</v>
      </c>
      <c r="B314" s="88"/>
      <c r="C314" s="89">
        <v>80000</v>
      </c>
      <c r="D314" s="89">
        <v>0</v>
      </c>
      <c r="E314" s="89">
        <v>80000</v>
      </c>
    </row>
    <row r="315" spans="1:5" x14ac:dyDescent="0.25">
      <c r="A315" s="67" t="s">
        <v>81</v>
      </c>
      <c r="B315" s="67" t="s">
        <v>31</v>
      </c>
      <c r="C315" s="52">
        <v>80000</v>
      </c>
      <c r="D315" s="52">
        <v>0</v>
      </c>
      <c r="E315" s="52">
        <v>80000</v>
      </c>
    </row>
    <row r="316" spans="1:5" x14ac:dyDescent="0.25">
      <c r="A316" t="s">
        <v>73</v>
      </c>
      <c r="B316" t="s">
        <v>74</v>
      </c>
      <c r="C316" s="48">
        <v>80000</v>
      </c>
      <c r="D316" s="48">
        <v>0</v>
      </c>
      <c r="E316" s="48">
        <v>80000</v>
      </c>
    </row>
    <row r="317" spans="1:5" x14ac:dyDescent="0.25">
      <c r="A317" s="74" t="s">
        <v>207</v>
      </c>
      <c r="B317" s="74"/>
      <c r="C317" s="75">
        <v>1768095</v>
      </c>
      <c r="D317" s="75">
        <v>-3516</v>
      </c>
      <c r="E317" s="75">
        <v>1764579</v>
      </c>
    </row>
    <row r="318" spans="1:5" x14ac:dyDescent="0.25">
      <c r="A318" s="76" t="s">
        <v>92</v>
      </c>
      <c r="B318" s="76"/>
      <c r="C318" s="77">
        <v>42608</v>
      </c>
      <c r="D318" s="77">
        <v>0</v>
      </c>
      <c r="E318" s="77">
        <v>42608</v>
      </c>
    </row>
    <row r="319" spans="1:5" x14ac:dyDescent="0.25">
      <c r="A319" s="67" t="s">
        <v>81</v>
      </c>
      <c r="B319" s="67" t="s">
        <v>31</v>
      </c>
      <c r="C319" s="52">
        <v>42608</v>
      </c>
      <c r="D319" s="52">
        <v>0</v>
      </c>
      <c r="E319" s="52">
        <v>42608</v>
      </c>
    </row>
    <row r="320" spans="1:5" x14ac:dyDescent="0.25">
      <c r="A320" t="s">
        <v>75</v>
      </c>
      <c r="B320" t="s">
        <v>76</v>
      </c>
      <c r="C320" s="48">
        <v>42608</v>
      </c>
      <c r="D320" s="48">
        <v>0</v>
      </c>
      <c r="E320" s="48">
        <v>42608</v>
      </c>
    </row>
    <row r="321" spans="1:9" x14ac:dyDescent="0.25">
      <c r="A321" s="76" t="s">
        <v>96</v>
      </c>
      <c r="B321" s="76"/>
      <c r="C321" s="77">
        <v>0</v>
      </c>
      <c r="D321" s="77">
        <v>90000</v>
      </c>
      <c r="E321" s="77">
        <v>90000</v>
      </c>
    </row>
    <row r="322" spans="1:9" x14ac:dyDescent="0.25">
      <c r="A322" s="88" t="s">
        <v>97</v>
      </c>
      <c r="B322" s="88"/>
      <c r="C322" s="89">
        <v>0</v>
      </c>
      <c r="D322" s="89">
        <v>90000</v>
      </c>
      <c r="E322" s="89">
        <v>90000</v>
      </c>
    </row>
    <row r="323" spans="1:9" x14ac:dyDescent="0.25">
      <c r="A323" s="67" t="s">
        <v>81</v>
      </c>
      <c r="B323" s="67" t="s">
        <v>31</v>
      </c>
      <c r="C323" s="52">
        <v>0</v>
      </c>
      <c r="D323" s="52">
        <v>90000</v>
      </c>
      <c r="E323" s="52">
        <v>90000</v>
      </c>
    </row>
    <row r="324" spans="1:9" x14ac:dyDescent="0.25">
      <c r="A324" t="s">
        <v>75</v>
      </c>
      <c r="B324" t="s">
        <v>76</v>
      </c>
      <c r="C324" s="48">
        <v>0</v>
      </c>
      <c r="D324" s="48">
        <v>90000</v>
      </c>
      <c r="E324" s="48">
        <v>90000</v>
      </c>
    </row>
    <row r="325" spans="1:9" x14ac:dyDescent="0.25">
      <c r="A325" s="76" t="s">
        <v>98</v>
      </c>
      <c r="B325" s="76"/>
      <c r="C325" s="77">
        <v>222606</v>
      </c>
      <c r="D325" s="77">
        <v>-90000</v>
      </c>
      <c r="E325" s="77">
        <v>132606</v>
      </c>
    </row>
    <row r="326" spans="1:9" x14ac:dyDescent="0.25">
      <c r="A326" s="67" t="s">
        <v>80</v>
      </c>
      <c r="B326" s="67" t="s">
        <v>28</v>
      </c>
      <c r="C326" s="52">
        <v>11805</v>
      </c>
      <c r="D326" s="52">
        <v>0</v>
      </c>
      <c r="E326" s="52">
        <v>11805</v>
      </c>
    </row>
    <row r="327" spans="1:9" x14ac:dyDescent="0.25">
      <c r="A327" t="s">
        <v>61</v>
      </c>
      <c r="B327" t="s">
        <v>30</v>
      </c>
      <c r="C327" s="48">
        <v>10380</v>
      </c>
      <c r="D327" s="48">
        <v>0</v>
      </c>
      <c r="E327" s="48">
        <v>10380</v>
      </c>
    </row>
    <row r="328" spans="1:9" x14ac:dyDescent="0.25">
      <c r="A328" t="s">
        <v>70</v>
      </c>
      <c r="B328" t="s">
        <v>71</v>
      </c>
      <c r="C328" s="48">
        <v>1425</v>
      </c>
      <c r="D328" s="48">
        <v>0</v>
      </c>
      <c r="E328" s="48">
        <v>1425</v>
      </c>
    </row>
    <row r="329" spans="1:9" x14ac:dyDescent="0.25">
      <c r="A329" s="67" t="s">
        <v>81</v>
      </c>
      <c r="B329" s="67" t="s">
        <v>31</v>
      </c>
      <c r="C329" s="52">
        <v>210801</v>
      </c>
      <c r="D329" s="52">
        <v>-90000</v>
      </c>
      <c r="E329" s="52">
        <v>120801</v>
      </c>
    </row>
    <row r="330" spans="1:9" x14ac:dyDescent="0.25">
      <c r="A330" t="s">
        <v>73</v>
      </c>
      <c r="B330" t="s">
        <v>74</v>
      </c>
      <c r="C330" s="48">
        <v>46500</v>
      </c>
      <c r="D330" s="48">
        <v>0</v>
      </c>
      <c r="E330" s="48">
        <v>46500</v>
      </c>
      <c r="I330" s="48"/>
    </row>
    <row r="331" spans="1:9" x14ac:dyDescent="0.25">
      <c r="A331" t="s">
        <v>75</v>
      </c>
      <c r="B331" t="s">
        <v>76</v>
      </c>
      <c r="C331" s="48">
        <v>164301</v>
      </c>
      <c r="D331" s="48">
        <v>-90000</v>
      </c>
      <c r="E331" s="48">
        <v>74301</v>
      </c>
    </row>
    <row r="332" spans="1:9" x14ac:dyDescent="0.25">
      <c r="A332" s="76" t="s">
        <v>102</v>
      </c>
      <c r="B332" s="76"/>
      <c r="C332" s="77">
        <v>1502881</v>
      </c>
      <c r="D332" s="77">
        <v>-3516</v>
      </c>
      <c r="E332" s="77">
        <v>1499365</v>
      </c>
    </row>
    <row r="333" spans="1:9" x14ac:dyDescent="0.25">
      <c r="A333" s="88" t="s">
        <v>105</v>
      </c>
      <c r="B333" s="88"/>
      <c r="C333" s="89">
        <v>1502881</v>
      </c>
      <c r="D333" s="89">
        <v>-3516</v>
      </c>
      <c r="E333" s="89">
        <v>1499365</v>
      </c>
    </row>
    <row r="334" spans="1:9" x14ac:dyDescent="0.25">
      <c r="A334" s="67" t="s">
        <v>80</v>
      </c>
      <c r="B334" s="67" t="s">
        <v>28</v>
      </c>
      <c r="C334" s="52">
        <v>66895</v>
      </c>
      <c r="D334" s="52">
        <v>0</v>
      </c>
      <c r="E334" s="52">
        <v>66895</v>
      </c>
    </row>
    <row r="335" spans="1:9" x14ac:dyDescent="0.25">
      <c r="A335" t="s">
        <v>61</v>
      </c>
      <c r="B335" t="s">
        <v>30</v>
      </c>
      <c r="C335" s="48">
        <v>58820</v>
      </c>
      <c r="D335" s="48">
        <v>0</v>
      </c>
      <c r="E335" s="48">
        <v>58820</v>
      </c>
    </row>
    <row r="336" spans="1:9" x14ac:dyDescent="0.25">
      <c r="A336" t="s">
        <v>70</v>
      </c>
      <c r="B336" t="s">
        <v>71</v>
      </c>
      <c r="C336" s="48">
        <v>8075</v>
      </c>
      <c r="D336" s="48">
        <v>0</v>
      </c>
      <c r="E336" s="48">
        <v>8075</v>
      </c>
    </row>
    <row r="337" spans="1:5" x14ac:dyDescent="0.25">
      <c r="A337" s="67" t="s">
        <v>81</v>
      </c>
      <c r="B337" s="67" t="s">
        <v>31</v>
      </c>
      <c r="C337" s="52">
        <v>1435986</v>
      </c>
      <c r="D337" s="52">
        <v>-3516</v>
      </c>
      <c r="E337" s="52">
        <v>1432470</v>
      </c>
    </row>
    <row r="338" spans="1:5" x14ac:dyDescent="0.25">
      <c r="A338" t="s">
        <v>73</v>
      </c>
      <c r="B338" t="s">
        <v>74</v>
      </c>
      <c r="C338" s="48">
        <v>263500</v>
      </c>
      <c r="D338" s="48">
        <v>0</v>
      </c>
      <c r="E338" s="48">
        <v>263500</v>
      </c>
    </row>
    <row r="339" spans="1:5" x14ac:dyDescent="0.25">
      <c r="A339" t="s">
        <v>75</v>
      </c>
      <c r="B339" t="s">
        <v>76</v>
      </c>
      <c r="C339" s="48">
        <v>1172486</v>
      </c>
      <c r="D339" s="48">
        <v>-3516</v>
      </c>
      <c r="E339" s="48">
        <v>1168970</v>
      </c>
    </row>
    <row r="340" spans="1:5" x14ac:dyDescent="0.25">
      <c r="A340" s="72" t="s">
        <v>208</v>
      </c>
      <c r="B340" s="72"/>
      <c r="C340" s="73">
        <v>8300</v>
      </c>
      <c r="D340" s="73">
        <v>0</v>
      </c>
      <c r="E340" s="73">
        <v>8300</v>
      </c>
    </row>
    <row r="341" spans="1:5" x14ac:dyDescent="0.25">
      <c r="A341" s="74" t="s">
        <v>209</v>
      </c>
      <c r="B341" s="74"/>
      <c r="C341" s="75">
        <v>8300</v>
      </c>
      <c r="D341" s="75">
        <v>0</v>
      </c>
      <c r="E341" s="75">
        <v>8300</v>
      </c>
    </row>
    <row r="342" spans="1:5" x14ac:dyDescent="0.25">
      <c r="A342" s="76" t="s">
        <v>86</v>
      </c>
      <c r="B342" s="76"/>
      <c r="C342" s="77">
        <v>8300</v>
      </c>
      <c r="D342" s="77">
        <v>0</v>
      </c>
      <c r="E342" s="77">
        <v>8300</v>
      </c>
    </row>
    <row r="343" spans="1:5" x14ac:dyDescent="0.25">
      <c r="A343" s="67" t="s">
        <v>80</v>
      </c>
      <c r="B343" s="67" t="s">
        <v>28</v>
      </c>
      <c r="C343" s="52">
        <v>8300</v>
      </c>
      <c r="D343" s="52">
        <v>0</v>
      </c>
      <c r="E343" s="52">
        <v>8300</v>
      </c>
    </row>
    <row r="344" spans="1:5" x14ac:dyDescent="0.25">
      <c r="A344" t="s">
        <v>61</v>
      </c>
      <c r="B344" t="s">
        <v>30</v>
      </c>
      <c r="C344" s="48">
        <v>8300</v>
      </c>
      <c r="D344" s="48">
        <v>0</v>
      </c>
      <c r="E344" s="48">
        <v>8300</v>
      </c>
    </row>
    <row r="345" spans="1:5" x14ac:dyDescent="0.25">
      <c r="A345" s="72" t="s">
        <v>210</v>
      </c>
      <c r="B345" s="72"/>
      <c r="C345" s="73">
        <v>55000</v>
      </c>
      <c r="D345" s="73">
        <v>0</v>
      </c>
      <c r="E345" s="73">
        <v>55000</v>
      </c>
    </row>
    <row r="346" spans="1:5" x14ac:dyDescent="0.25">
      <c r="A346" s="74" t="s">
        <v>211</v>
      </c>
      <c r="B346" s="74"/>
      <c r="C346" s="75">
        <v>5000</v>
      </c>
      <c r="D346" s="75">
        <v>0</v>
      </c>
      <c r="E346" s="75">
        <v>5000</v>
      </c>
    </row>
    <row r="347" spans="1:5" x14ac:dyDescent="0.25">
      <c r="A347" s="76" t="s">
        <v>86</v>
      </c>
      <c r="B347" s="76"/>
      <c r="C347" s="77">
        <v>5000</v>
      </c>
      <c r="D347" s="77">
        <v>0</v>
      </c>
      <c r="E347" s="77">
        <v>5000</v>
      </c>
    </row>
    <row r="348" spans="1:5" x14ac:dyDescent="0.25">
      <c r="A348" s="67" t="s">
        <v>80</v>
      </c>
      <c r="B348" s="67" t="s">
        <v>28</v>
      </c>
      <c r="C348" s="52">
        <v>5000</v>
      </c>
      <c r="D348" s="52">
        <v>0</v>
      </c>
      <c r="E348" s="52">
        <v>5000</v>
      </c>
    </row>
    <row r="349" spans="1:5" x14ac:dyDescent="0.25">
      <c r="A349" t="s">
        <v>66</v>
      </c>
      <c r="B349" t="s">
        <v>67</v>
      </c>
      <c r="C349" s="48">
        <v>5000</v>
      </c>
      <c r="D349" s="48">
        <v>0</v>
      </c>
      <c r="E349" s="48">
        <v>5000</v>
      </c>
    </row>
    <row r="350" spans="1:5" x14ac:dyDescent="0.25">
      <c r="A350" s="74" t="s">
        <v>212</v>
      </c>
      <c r="B350" s="74"/>
      <c r="C350" s="75">
        <v>50000</v>
      </c>
      <c r="D350" s="75">
        <v>0</v>
      </c>
      <c r="E350" s="75">
        <v>50000</v>
      </c>
    </row>
    <row r="351" spans="1:5" x14ac:dyDescent="0.25">
      <c r="A351" s="76" t="s">
        <v>86</v>
      </c>
      <c r="B351" s="76"/>
      <c r="C351" s="77">
        <v>50000</v>
      </c>
      <c r="D351" s="77">
        <v>0</v>
      </c>
      <c r="E351" s="77">
        <v>50000</v>
      </c>
    </row>
    <row r="352" spans="1:5" x14ac:dyDescent="0.25">
      <c r="A352" s="67" t="s">
        <v>81</v>
      </c>
      <c r="B352" s="67" t="s">
        <v>31</v>
      </c>
      <c r="C352" s="52">
        <v>50000</v>
      </c>
      <c r="D352" s="52">
        <v>0</v>
      </c>
      <c r="E352" s="52">
        <v>50000</v>
      </c>
    </row>
    <row r="353" spans="1:5" x14ac:dyDescent="0.25">
      <c r="A353" t="s">
        <v>72</v>
      </c>
      <c r="B353" t="s">
        <v>32</v>
      </c>
      <c r="C353" s="48">
        <v>50000</v>
      </c>
      <c r="D353" s="48">
        <v>0</v>
      </c>
      <c r="E353" s="48">
        <v>50000</v>
      </c>
    </row>
    <row r="354" spans="1:5" x14ac:dyDescent="0.25">
      <c r="A354" s="72" t="s">
        <v>213</v>
      </c>
      <c r="B354" s="72"/>
      <c r="C354" s="73">
        <v>422517</v>
      </c>
      <c r="D354" s="73">
        <v>0</v>
      </c>
      <c r="E354" s="73">
        <v>422517</v>
      </c>
    </row>
    <row r="355" spans="1:5" x14ac:dyDescent="0.25">
      <c r="A355" s="74" t="s">
        <v>214</v>
      </c>
      <c r="B355" s="74"/>
      <c r="C355" s="75">
        <v>301500</v>
      </c>
      <c r="D355" s="75">
        <v>0</v>
      </c>
      <c r="E355" s="75">
        <v>301500</v>
      </c>
    </row>
    <row r="356" spans="1:5" x14ac:dyDescent="0.25">
      <c r="A356" s="76" t="s">
        <v>98</v>
      </c>
      <c r="B356" s="76"/>
      <c r="C356" s="77">
        <v>45650</v>
      </c>
      <c r="D356" s="77">
        <v>0</v>
      </c>
      <c r="E356" s="77">
        <v>45650</v>
      </c>
    </row>
    <row r="357" spans="1:5" x14ac:dyDescent="0.25">
      <c r="A357" s="67" t="s">
        <v>80</v>
      </c>
      <c r="B357" s="67" t="s">
        <v>28</v>
      </c>
      <c r="C357" s="52">
        <v>45650</v>
      </c>
      <c r="D357" s="52">
        <v>0</v>
      </c>
      <c r="E357" s="52">
        <v>45650</v>
      </c>
    </row>
    <row r="358" spans="1:5" x14ac:dyDescent="0.25">
      <c r="A358" t="s">
        <v>60</v>
      </c>
      <c r="B358" t="s">
        <v>29</v>
      </c>
      <c r="C358" s="48">
        <v>45045</v>
      </c>
      <c r="D358" s="48">
        <v>0</v>
      </c>
      <c r="E358" s="48">
        <v>45045</v>
      </c>
    </row>
    <row r="359" spans="1:5" x14ac:dyDescent="0.25">
      <c r="A359" t="s">
        <v>61</v>
      </c>
      <c r="B359" t="s">
        <v>30</v>
      </c>
      <c r="C359" s="48">
        <v>605</v>
      </c>
      <c r="D359" s="48">
        <v>0</v>
      </c>
      <c r="E359" s="48">
        <v>605</v>
      </c>
    </row>
    <row r="360" spans="1:5" x14ac:dyDescent="0.25">
      <c r="A360" s="76" t="s">
        <v>102</v>
      </c>
      <c r="B360" s="76"/>
      <c r="C360" s="77">
        <v>255850</v>
      </c>
      <c r="D360" s="77">
        <v>0</v>
      </c>
      <c r="E360" s="77">
        <v>255850</v>
      </c>
    </row>
    <row r="361" spans="1:5" x14ac:dyDescent="0.25">
      <c r="A361" s="88" t="s">
        <v>103</v>
      </c>
      <c r="B361" s="88"/>
      <c r="C361" s="89">
        <v>255850</v>
      </c>
      <c r="D361" s="89">
        <v>0</v>
      </c>
      <c r="E361" s="89">
        <v>255850</v>
      </c>
    </row>
    <row r="362" spans="1:5" x14ac:dyDescent="0.25">
      <c r="A362" s="67" t="s">
        <v>80</v>
      </c>
      <c r="B362" s="67" t="s">
        <v>28</v>
      </c>
      <c r="C362" s="52">
        <v>255850</v>
      </c>
      <c r="D362" s="52">
        <v>0</v>
      </c>
      <c r="E362" s="52">
        <v>255850</v>
      </c>
    </row>
    <row r="363" spans="1:5" x14ac:dyDescent="0.25">
      <c r="A363" t="s">
        <v>60</v>
      </c>
      <c r="B363" t="s">
        <v>29</v>
      </c>
      <c r="C363" s="48">
        <v>254255</v>
      </c>
      <c r="D363" s="48">
        <v>0</v>
      </c>
      <c r="E363" s="48">
        <v>254255</v>
      </c>
    </row>
    <row r="364" spans="1:5" x14ac:dyDescent="0.25">
      <c r="A364" t="s">
        <v>61</v>
      </c>
      <c r="B364" t="s">
        <v>30</v>
      </c>
      <c r="C364" s="48">
        <v>1595</v>
      </c>
      <c r="D364" s="48">
        <v>0</v>
      </c>
      <c r="E364" s="48">
        <v>1595</v>
      </c>
    </row>
    <row r="365" spans="1:5" x14ac:dyDescent="0.25">
      <c r="A365" s="74" t="s">
        <v>215</v>
      </c>
      <c r="B365" s="74"/>
      <c r="C365" s="75">
        <v>121017</v>
      </c>
      <c r="D365" s="75">
        <v>0</v>
      </c>
      <c r="E365" s="75">
        <v>121017</v>
      </c>
    </row>
    <row r="366" spans="1:5" x14ac:dyDescent="0.25">
      <c r="A366" s="76" t="s">
        <v>98</v>
      </c>
      <c r="B366" s="76"/>
      <c r="C366" s="77">
        <v>26781</v>
      </c>
      <c r="D366" s="77">
        <v>0</v>
      </c>
      <c r="E366" s="77">
        <v>26781</v>
      </c>
    </row>
    <row r="367" spans="1:5" x14ac:dyDescent="0.25">
      <c r="A367" s="67" t="s">
        <v>80</v>
      </c>
      <c r="B367" s="67" t="s">
        <v>28</v>
      </c>
      <c r="C367" s="52">
        <v>26781</v>
      </c>
      <c r="D367" s="52">
        <v>0</v>
      </c>
      <c r="E367" s="52">
        <v>26781</v>
      </c>
    </row>
    <row r="368" spans="1:5" x14ac:dyDescent="0.25">
      <c r="A368" t="s">
        <v>60</v>
      </c>
      <c r="B368" t="s">
        <v>29</v>
      </c>
      <c r="C368" s="48">
        <v>22034</v>
      </c>
      <c r="D368" s="48">
        <v>0</v>
      </c>
      <c r="E368" s="48">
        <v>22034</v>
      </c>
    </row>
    <row r="369" spans="1:5" x14ac:dyDescent="0.25">
      <c r="A369" t="s">
        <v>61</v>
      </c>
      <c r="B369" t="s">
        <v>30</v>
      </c>
      <c r="C369" s="48">
        <v>4747</v>
      </c>
      <c r="D369" s="48">
        <v>0</v>
      </c>
      <c r="E369" s="48">
        <v>4747</v>
      </c>
    </row>
    <row r="370" spans="1:5" x14ac:dyDescent="0.25">
      <c r="A370" s="76" t="s">
        <v>102</v>
      </c>
      <c r="B370" s="76"/>
      <c r="C370" s="77">
        <v>94236</v>
      </c>
      <c r="D370" s="77">
        <v>0</v>
      </c>
      <c r="E370" s="77">
        <v>94236</v>
      </c>
    </row>
    <row r="371" spans="1:5" x14ac:dyDescent="0.25">
      <c r="A371" s="88" t="s">
        <v>103</v>
      </c>
      <c r="B371" s="88"/>
      <c r="C371" s="89">
        <v>94236</v>
      </c>
      <c r="D371" s="89">
        <v>0</v>
      </c>
      <c r="E371" s="89">
        <v>94236</v>
      </c>
    </row>
    <row r="372" spans="1:5" x14ac:dyDescent="0.25">
      <c r="A372" s="67" t="s">
        <v>80</v>
      </c>
      <c r="B372" s="67" t="s">
        <v>28</v>
      </c>
      <c r="C372" s="52">
        <v>94236</v>
      </c>
      <c r="D372" s="52">
        <v>0</v>
      </c>
      <c r="E372" s="52">
        <v>94236</v>
      </c>
    </row>
    <row r="373" spans="1:5" x14ac:dyDescent="0.25">
      <c r="A373" t="s">
        <v>60</v>
      </c>
      <c r="B373" t="s">
        <v>29</v>
      </c>
      <c r="C373" s="48">
        <v>71740</v>
      </c>
      <c r="D373" s="48">
        <v>0</v>
      </c>
      <c r="E373" s="48">
        <v>71740</v>
      </c>
    </row>
    <row r="374" spans="1:5" x14ac:dyDescent="0.25">
      <c r="A374" t="s">
        <v>61</v>
      </c>
      <c r="B374" t="s">
        <v>30</v>
      </c>
      <c r="C374" s="48">
        <v>22496</v>
      </c>
      <c r="D374" s="48">
        <v>0</v>
      </c>
      <c r="E374" s="48">
        <v>22496</v>
      </c>
    </row>
    <row r="375" spans="1:5" x14ac:dyDescent="0.25">
      <c r="A375" s="72" t="s">
        <v>216</v>
      </c>
      <c r="B375" s="72"/>
      <c r="C375" s="73">
        <v>0</v>
      </c>
      <c r="D375" s="73">
        <v>1020625</v>
      </c>
      <c r="E375" s="73">
        <v>1020625</v>
      </c>
    </row>
    <row r="376" spans="1:5" x14ac:dyDescent="0.25">
      <c r="A376" s="74" t="s">
        <v>217</v>
      </c>
      <c r="B376" s="74"/>
      <c r="C376" s="75">
        <v>0</v>
      </c>
      <c r="D376" s="75">
        <v>1020625</v>
      </c>
      <c r="E376" s="75">
        <v>1020625</v>
      </c>
    </row>
    <row r="377" spans="1:5" x14ac:dyDescent="0.25">
      <c r="A377" s="76" t="s">
        <v>86</v>
      </c>
      <c r="B377" s="76"/>
      <c r="C377" s="77">
        <v>0</v>
      </c>
      <c r="D377" s="77">
        <v>153125</v>
      </c>
      <c r="E377" s="77">
        <v>153125</v>
      </c>
    </row>
    <row r="378" spans="1:5" x14ac:dyDescent="0.25">
      <c r="A378" s="67" t="s">
        <v>80</v>
      </c>
      <c r="B378" s="67" t="s">
        <v>28</v>
      </c>
      <c r="C378" s="52">
        <v>0</v>
      </c>
      <c r="D378" s="52">
        <v>22100</v>
      </c>
      <c r="E378" s="52">
        <v>22100</v>
      </c>
    </row>
    <row r="379" spans="1:5" x14ac:dyDescent="0.25">
      <c r="A379" t="s">
        <v>60</v>
      </c>
      <c r="B379" t="s">
        <v>29</v>
      </c>
      <c r="C379" s="48">
        <v>0</v>
      </c>
      <c r="D379" s="48">
        <v>2450</v>
      </c>
      <c r="E379" s="48">
        <v>2450</v>
      </c>
    </row>
    <row r="380" spans="1:5" x14ac:dyDescent="0.25">
      <c r="A380" t="s">
        <v>61</v>
      </c>
      <c r="B380" t="s">
        <v>30</v>
      </c>
      <c r="C380" s="48">
        <v>0</v>
      </c>
      <c r="D380" s="48">
        <v>19650</v>
      </c>
      <c r="E380" s="48">
        <v>19650</v>
      </c>
    </row>
    <row r="381" spans="1:5" x14ac:dyDescent="0.25">
      <c r="A381" s="67" t="s">
        <v>81</v>
      </c>
      <c r="B381" s="67" t="s">
        <v>31</v>
      </c>
      <c r="C381" s="52">
        <v>0</v>
      </c>
      <c r="D381" s="52">
        <v>131025</v>
      </c>
      <c r="E381" s="52">
        <v>131025</v>
      </c>
    </row>
    <row r="382" spans="1:5" x14ac:dyDescent="0.25">
      <c r="A382" t="s">
        <v>73</v>
      </c>
      <c r="B382" t="s">
        <v>74</v>
      </c>
      <c r="C382" s="48">
        <v>0</v>
      </c>
      <c r="D382" s="48">
        <v>131025</v>
      </c>
      <c r="E382" s="48">
        <v>131025</v>
      </c>
    </row>
    <row r="383" spans="1:5" x14ac:dyDescent="0.25">
      <c r="A383" s="76" t="s">
        <v>102</v>
      </c>
      <c r="B383" s="76"/>
      <c r="C383" s="77">
        <v>0</v>
      </c>
      <c r="D383" s="77">
        <v>867500</v>
      </c>
      <c r="E383" s="77">
        <v>867500</v>
      </c>
    </row>
    <row r="384" spans="1:5" x14ac:dyDescent="0.25">
      <c r="A384" s="88" t="s">
        <v>105</v>
      </c>
      <c r="B384" s="88"/>
      <c r="C384" s="89">
        <v>0</v>
      </c>
      <c r="D384" s="89">
        <v>867500</v>
      </c>
      <c r="E384" s="89">
        <v>867500</v>
      </c>
    </row>
    <row r="385" spans="1:5" x14ac:dyDescent="0.25">
      <c r="A385" s="67" t="s">
        <v>80</v>
      </c>
      <c r="B385" s="67" t="s">
        <v>28</v>
      </c>
      <c r="C385" s="52">
        <v>0</v>
      </c>
      <c r="D385" s="52">
        <v>123300</v>
      </c>
      <c r="E385" s="52">
        <v>123300</v>
      </c>
    </row>
    <row r="386" spans="1:5" x14ac:dyDescent="0.25">
      <c r="A386" t="s">
        <v>60</v>
      </c>
      <c r="B386" t="s">
        <v>29</v>
      </c>
      <c r="C386" s="48">
        <v>0</v>
      </c>
      <c r="D386" s="48">
        <v>13100</v>
      </c>
      <c r="E386" s="48">
        <v>13100</v>
      </c>
    </row>
    <row r="387" spans="1:5" x14ac:dyDescent="0.25">
      <c r="A387" t="s">
        <v>61</v>
      </c>
      <c r="B387" t="s">
        <v>30</v>
      </c>
      <c r="C387" s="48">
        <v>0</v>
      </c>
      <c r="D387" s="48">
        <v>110200</v>
      </c>
      <c r="E387" s="48">
        <v>110200</v>
      </c>
    </row>
    <row r="388" spans="1:5" x14ac:dyDescent="0.25">
      <c r="A388" s="67" t="s">
        <v>81</v>
      </c>
      <c r="B388" s="67" t="s">
        <v>31</v>
      </c>
      <c r="C388" s="52">
        <v>0</v>
      </c>
      <c r="D388" s="52">
        <v>744200</v>
      </c>
      <c r="E388" s="52">
        <v>744200</v>
      </c>
    </row>
    <row r="389" spans="1:5" x14ac:dyDescent="0.25">
      <c r="A389" t="s">
        <v>73</v>
      </c>
      <c r="B389" t="s">
        <v>74</v>
      </c>
      <c r="C389" s="48">
        <v>0</v>
      </c>
      <c r="D389" s="48">
        <v>744200</v>
      </c>
      <c r="E389" s="48">
        <v>744200</v>
      </c>
    </row>
    <row r="390" spans="1:5" x14ac:dyDescent="0.25">
      <c r="A390" s="68" t="s">
        <v>218</v>
      </c>
      <c r="B390" s="68"/>
      <c r="C390" s="69">
        <v>878170.45</v>
      </c>
      <c r="D390" s="69">
        <v>0</v>
      </c>
      <c r="E390" s="69">
        <v>878170.45</v>
      </c>
    </row>
    <row r="391" spans="1:5" x14ac:dyDescent="0.25">
      <c r="A391" s="70" t="s">
        <v>219</v>
      </c>
      <c r="B391" s="70"/>
      <c r="C391" s="71">
        <v>333759.45</v>
      </c>
      <c r="D391" s="71">
        <v>0</v>
      </c>
      <c r="E391" s="71">
        <v>333759.45</v>
      </c>
    </row>
    <row r="392" spans="1:5" x14ac:dyDescent="0.25">
      <c r="A392" s="76" t="s">
        <v>86</v>
      </c>
      <c r="B392" s="76"/>
      <c r="C392" s="77">
        <v>319659.45</v>
      </c>
      <c r="D392" s="77">
        <v>0</v>
      </c>
      <c r="E392" s="77">
        <v>319659.45</v>
      </c>
    </row>
    <row r="393" spans="1:5" x14ac:dyDescent="0.25">
      <c r="A393" s="76" t="s">
        <v>100</v>
      </c>
      <c r="B393" s="76"/>
      <c r="C393" s="77">
        <v>14100</v>
      </c>
      <c r="D393" s="77">
        <v>0</v>
      </c>
      <c r="E393" s="77">
        <v>14100</v>
      </c>
    </row>
    <row r="394" spans="1:5" x14ac:dyDescent="0.25">
      <c r="A394" s="72" t="s">
        <v>220</v>
      </c>
      <c r="B394" s="72"/>
      <c r="C394" s="73">
        <v>201759.45</v>
      </c>
      <c r="D394" s="73">
        <v>0</v>
      </c>
      <c r="E394" s="73">
        <v>201759.45</v>
      </c>
    </row>
    <row r="395" spans="1:5" x14ac:dyDescent="0.25">
      <c r="A395" s="74" t="s">
        <v>221</v>
      </c>
      <c r="B395" s="74"/>
      <c r="C395" s="75">
        <v>187059.45</v>
      </c>
      <c r="D395" s="75">
        <v>0</v>
      </c>
      <c r="E395" s="75">
        <v>187059.45</v>
      </c>
    </row>
    <row r="396" spans="1:5" x14ac:dyDescent="0.25">
      <c r="A396" s="76" t="s">
        <v>86</v>
      </c>
      <c r="B396" s="76"/>
      <c r="C396" s="77">
        <v>187059.45</v>
      </c>
      <c r="D396" s="77">
        <v>0</v>
      </c>
      <c r="E396" s="77">
        <v>187059.45</v>
      </c>
    </row>
    <row r="397" spans="1:5" x14ac:dyDescent="0.25">
      <c r="A397" s="67" t="s">
        <v>80</v>
      </c>
      <c r="B397" s="67" t="s">
        <v>28</v>
      </c>
      <c r="C397" s="52">
        <v>172959.45</v>
      </c>
      <c r="D397" s="52">
        <v>0</v>
      </c>
      <c r="E397" s="52">
        <v>172959.45</v>
      </c>
    </row>
    <row r="398" spans="1:5" x14ac:dyDescent="0.25">
      <c r="A398" t="s">
        <v>60</v>
      </c>
      <c r="B398" t="s">
        <v>29</v>
      </c>
      <c r="C398" s="48">
        <v>67800</v>
      </c>
      <c r="D398" s="48">
        <v>0</v>
      </c>
      <c r="E398" s="48">
        <v>67800</v>
      </c>
    </row>
    <row r="399" spans="1:5" x14ac:dyDescent="0.25">
      <c r="A399" t="s">
        <v>61</v>
      </c>
      <c r="B399" t="s">
        <v>30</v>
      </c>
      <c r="C399" s="48">
        <v>100480.45</v>
      </c>
      <c r="D399" s="48">
        <v>0</v>
      </c>
      <c r="E399" s="48">
        <v>100480.45</v>
      </c>
    </row>
    <row r="400" spans="1:5" x14ac:dyDescent="0.25">
      <c r="A400" t="s">
        <v>62</v>
      </c>
      <c r="B400" t="s">
        <v>63</v>
      </c>
      <c r="C400" s="48">
        <v>4679</v>
      </c>
      <c r="D400" s="48">
        <v>0</v>
      </c>
      <c r="E400" s="48">
        <v>4679</v>
      </c>
    </row>
    <row r="401" spans="1:5" x14ac:dyDescent="0.25">
      <c r="A401" s="67" t="s">
        <v>81</v>
      </c>
      <c r="B401" s="67" t="s">
        <v>31</v>
      </c>
      <c r="C401" s="52">
        <v>14100</v>
      </c>
      <c r="D401" s="52">
        <v>0</v>
      </c>
      <c r="E401" s="52">
        <v>14100</v>
      </c>
    </row>
    <row r="402" spans="1:5" x14ac:dyDescent="0.25">
      <c r="A402" t="s">
        <v>73</v>
      </c>
      <c r="B402" t="s">
        <v>74</v>
      </c>
      <c r="C402" s="48">
        <v>14100</v>
      </c>
      <c r="D402" s="48">
        <v>0</v>
      </c>
      <c r="E402" s="48">
        <v>14100</v>
      </c>
    </row>
    <row r="403" spans="1:5" x14ac:dyDescent="0.25">
      <c r="A403" s="74" t="s">
        <v>222</v>
      </c>
      <c r="B403" s="74"/>
      <c r="C403" s="75">
        <v>14700</v>
      </c>
      <c r="D403" s="75">
        <v>0</v>
      </c>
      <c r="E403" s="75">
        <v>14700</v>
      </c>
    </row>
    <row r="404" spans="1:5" x14ac:dyDescent="0.25">
      <c r="A404" s="76" t="s">
        <v>86</v>
      </c>
      <c r="B404" s="76"/>
      <c r="C404" s="77">
        <v>600</v>
      </c>
      <c r="D404" s="77">
        <v>0</v>
      </c>
      <c r="E404" s="77">
        <v>600</v>
      </c>
    </row>
    <row r="405" spans="1:5" x14ac:dyDescent="0.25">
      <c r="A405" s="67" t="s">
        <v>80</v>
      </c>
      <c r="B405" s="67" t="s">
        <v>28</v>
      </c>
      <c r="C405" s="52">
        <v>600</v>
      </c>
      <c r="D405" s="52">
        <v>0</v>
      </c>
      <c r="E405" s="52">
        <v>600</v>
      </c>
    </row>
    <row r="406" spans="1:5" x14ac:dyDescent="0.25">
      <c r="A406" t="s">
        <v>61</v>
      </c>
      <c r="B406" t="s">
        <v>30</v>
      </c>
      <c r="C406" s="48">
        <v>600</v>
      </c>
      <c r="D406" s="48">
        <v>0</v>
      </c>
      <c r="E406" s="48">
        <v>600</v>
      </c>
    </row>
    <row r="407" spans="1:5" x14ac:dyDescent="0.25">
      <c r="A407" s="76" t="s">
        <v>100</v>
      </c>
      <c r="B407" s="76"/>
      <c r="C407" s="77">
        <v>14100</v>
      </c>
      <c r="D407" s="77">
        <v>0</v>
      </c>
      <c r="E407" s="77">
        <v>14100</v>
      </c>
    </row>
    <row r="408" spans="1:5" x14ac:dyDescent="0.25">
      <c r="A408" s="67" t="s">
        <v>80</v>
      </c>
      <c r="B408" s="67" t="s">
        <v>28</v>
      </c>
      <c r="C408" s="52">
        <v>14100</v>
      </c>
      <c r="D408" s="52">
        <v>0</v>
      </c>
      <c r="E408" s="52">
        <v>14100</v>
      </c>
    </row>
    <row r="409" spans="1:5" x14ac:dyDescent="0.25">
      <c r="A409" t="s">
        <v>60</v>
      </c>
      <c r="B409" t="s">
        <v>29</v>
      </c>
      <c r="C409" s="48">
        <v>13620</v>
      </c>
      <c r="D409" s="48">
        <v>0</v>
      </c>
      <c r="E409" s="48">
        <v>13620</v>
      </c>
    </row>
    <row r="410" spans="1:5" x14ac:dyDescent="0.25">
      <c r="A410" t="s">
        <v>61</v>
      </c>
      <c r="B410" t="s">
        <v>30</v>
      </c>
      <c r="C410" s="48">
        <v>480</v>
      </c>
      <c r="D410" s="48">
        <v>0</v>
      </c>
      <c r="E410" s="48">
        <v>480</v>
      </c>
    </row>
    <row r="411" spans="1:5" x14ac:dyDescent="0.25">
      <c r="A411" s="72" t="s">
        <v>223</v>
      </c>
      <c r="B411" s="72"/>
      <c r="C411" s="73">
        <v>132000</v>
      </c>
      <c r="D411" s="73">
        <v>0</v>
      </c>
      <c r="E411" s="73">
        <v>132000</v>
      </c>
    </row>
    <row r="412" spans="1:5" x14ac:dyDescent="0.25">
      <c r="A412" s="74" t="s">
        <v>224</v>
      </c>
      <c r="B412" s="74"/>
      <c r="C412" s="75">
        <v>132000</v>
      </c>
      <c r="D412" s="75">
        <v>0</v>
      </c>
      <c r="E412" s="75">
        <v>132000</v>
      </c>
    </row>
    <row r="413" spans="1:5" x14ac:dyDescent="0.25">
      <c r="A413" s="76" t="s">
        <v>86</v>
      </c>
      <c r="B413" s="76"/>
      <c r="C413" s="77">
        <v>132000</v>
      </c>
      <c r="D413" s="77">
        <v>0</v>
      </c>
      <c r="E413" s="77">
        <v>132000</v>
      </c>
    </row>
    <row r="414" spans="1:5" x14ac:dyDescent="0.25">
      <c r="A414" s="67" t="s">
        <v>80</v>
      </c>
      <c r="B414" s="67" t="s">
        <v>28</v>
      </c>
      <c r="C414" s="52">
        <v>132000</v>
      </c>
      <c r="D414" s="52">
        <v>0</v>
      </c>
      <c r="E414" s="52">
        <v>132000</v>
      </c>
    </row>
    <row r="415" spans="1:5" x14ac:dyDescent="0.25">
      <c r="A415" t="s">
        <v>60</v>
      </c>
      <c r="B415" t="s">
        <v>29</v>
      </c>
      <c r="C415" s="48">
        <v>132000</v>
      </c>
      <c r="D415" s="48">
        <v>0</v>
      </c>
      <c r="E415" s="48">
        <v>132000</v>
      </c>
    </row>
    <row r="416" spans="1:5" x14ac:dyDescent="0.25">
      <c r="A416" s="70" t="s">
        <v>225</v>
      </c>
      <c r="B416" s="70"/>
      <c r="C416" s="71">
        <v>544411</v>
      </c>
      <c r="D416" s="71">
        <v>0</v>
      </c>
      <c r="E416" s="71">
        <v>544411</v>
      </c>
    </row>
    <row r="417" spans="1:5" x14ac:dyDescent="0.25">
      <c r="A417" s="78" t="s">
        <v>226</v>
      </c>
      <c r="B417" s="78"/>
      <c r="C417" s="79">
        <v>544411</v>
      </c>
      <c r="D417" s="79">
        <v>0</v>
      </c>
      <c r="E417" s="79">
        <v>544411</v>
      </c>
    </row>
    <row r="418" spans="1:5" x14ac:dyDescent="0.25">
      <c r="A418" s="76" t="s">
        <v>86</v>
      </c>
      <c r="B418" s="76"/>
      <c r="C418" s="77">
        <v>142891</v>
      </c>
      <c r="D418" s="77">
        <v>0</v>
      </c>
      <c r="E418" s="77">
        <v>142891</v>
      </c>
    </row>
    <row r="419" spans="1:5" x14ac:dyDescent="0.25">
      <c r="A419" s="76" t="s">
        <v>89</v>
      </c>
      <c r="B419" s="76"/>
      <c r="C419" s="77">
        <v>220</v>
      </c>
      <c r="D419" s="77">
        <v>0</v>
      </c>
      <c r="E419" s="77">
        <v>220</v>
      </c>
    </row>
    <row r="420" spans="1:5" x14ac:dyDescent="0.25">
      <c r="A420" s="76" t="s">
        <v>94</v>
      </c>
      <c r="B420" s="76"/>
      <c r="C420" s="77">
        <v>133051</v>
      </c>
      <c r="D420" s="77">
        <v>0</v>
      </c>
      <c r="E420" s="77">
        <v>133051</v>
      </c>
    </row>
    <row r="421" spans="1:5" x14ac:dyDescent="0.25">
      <c r="A421" s="76" t="s">
        <v>98</v>
      </c>
      <c r="B421" s="76"/>
      <c r="C421" s="77">
        <v>182749</v>
      </c>
      <c r="D421" s="77">
        <v>0</v>
      </c>
      <c r="E421" s="77">
        <v>182749</v>
      </c>
    </row>
    <row r="422" spans="1:5" x14ac:dyDescent="0.25">
      <c r="A422" s="76" t="s">
        <v>101</v>
      </c>
      <c r="B422" s="76"/>
      <c r="C422" s="77">
        <v>85500</v>
      </c>
      <c r="D422" s="77">
        <v>0</v>
      </c>
      <c r="E422" s="77">
        <v>85500</v>
      </c>
    </row>
    <row r="423" spans="1:5" x14ac:dyDescent="0.25">
      <c r="A423" s="72" t="s">
        <v>223</v>
      </c>
      <c r="B423" s="72"/>
      <c r="C423" s="73">
        <v>488471</v>
      </c>
      <c r="D423" s="73">
        <v>0</v>
      </c>
      <c r="E423" s="73">
        <v>488471</v>
      </c>
    </row>
    <row r="424" spans="1:5" x14ac:dyDescent="0.25">
      <c r="A424" s="74" t="s">
        <v>224</v>
      </c>
      <c r="B424" s="74"/>
      <c r="C424" s="75">
        <v>485951</v>
      </c>
      <c r="D424" s="75">
        <v>0</v>
      </c>
      <c r="E424" s="75">
        <v>485951</v>
      </c>
    </row>
    <row r="425" spans="1:5" x14ac:dyDescent="0.25">
      <c r="A425" s="76" t="s">
        <v>86</v>
      </c>
      <c r="B425" s="76"/>
      <c r="C425" s="77">
        <v>134500</v>
      </c>
      <c r="D425" s="77">
        <v>0</v>
      </c>
      <c r="E425" s="77">
        <v>134500</v>
      </c>
    </row>
    <row r="426" spans="1:5" x14ac:dyDescent="0.25">
      <c r="A426" s="67" t="s">
        <v>80</v>
      </c>
      <c r="B426" s="67" t="s">
        <v>28</v>
      </c>
      <c r="C426" s="52">
        <v>134500</v>
      </c>
      <c r="D426" s="52">
        <v>0</v>
      </c>
      <c r="E426" s="52">
        <v>134500</v>
      </c>
    </row>
    <row r="427" spans="1:5" x14ac:dyDescent="0.25">
      <c r="A427" t="s">
        <v>60</v>
      </c>
      <c r="B427" t="s">
        <v>29</v>
      </c>
      <c r="C427" s="48">
        <v>134500</v>
      </c>
      <c r="D427" s="48">
        <v>0</v>
      </c>
      <c r="E427" s="48">
        <v>134500</v>
      </c>
    </row>
    <row r="428" spans="1:5" x14ac:dyDescent="0.25">
      <c r="A428" s="76" t="s">
        <v>94</v>
      </c>
      <c r="B428" s="76"/>
      <c r="C428" s="77">
        <v>131251</v>
      </c>
      <c r="D428" s="77">
        <v>0</v>
      </c>
      <c r="E428" s="77">
        <v>131251</v>
      </c>
    </row>
    <row r="429" spans="1:5" x14ac:dyDescent="0.25">
      <c r="A429" s="67" t="s">
        <v>80</v>
      </c>
      <c r="B429" s="67" t="s">
        <v>28</v>
      </c>
      <c r="C429" s="52">
        <v>126251</v>
      </c>
      <c r="D429" s="52">
        <v>0</v>
      </c>
      <c r="E429" s="52">
        <v>126251</v>
      </c>
    </row>
    <row r="430" spans="1:5" x14ac:dyDescent="0.25">
      <c r="A430" t="s">
        <v>60</v>
      </c>
      <c r="B430" t="s">
        <v>29</v>
      </c>
      <c r="C430" s="48">
        <v>42900</v>
      </c>
      <c r="D430" s="48">
        <v>0</v>
      </c>
      <c r="E430" s="48">
        <v>42900</v>
      </c>
    </row>
    <row r="431" spans="1:5" x14ac:dyDescent="0.25">
      <c r="A431" t="s">
        <v>61</v>
      </c>
      <c r="B431" t="s">
        <v>30</v>
      </c>
      <c r="C431" s="48">
        <v>82150</v>
      </c>
      <c r="D431" s="48">
        <v>0</v>
      </c>
      <c r="E431" s="48">
        <v>82150</v>
      </c>
    </row>
    <row r="432" spans="1:5" x14ac:dyDescent="0.25">
      <c r="A432" t="s">
        <v>62</v>
      </c>
      <c r="B432" t="s">
        <v>63</v>
      </c>
      <c r="C432" s="48">
        <v>1201</v>
      </c>
      <c r="D432" s="48">
        <v>0</v>
      </c>
      <c r="E432" s="48">
        <v>1201</v>
      </c>
    </row>
    <row r="433" spans="1:5" x14ac:dyDescent="0.25">
      <c r="A433" s="67" t="s">
        <v>81</v>
      </c>
      <c r="B433" s="67" t="s">
        <v>31</v>
      </c>
      <c r="C433" s="52">
        <v>5000</v>
      </c>
      <c r="D433" s="52">
        <v>0</v>
      </c>
      <c r="E433" s="52">
        <v>5000</v>
      </c>
    </row>
    <row r="434" spans="1:5" x14ac:dyDescent="0.25">
      <c r="A434" t="s">
        <v>73</v>
      </c>
      <c r="B434" t="s">
        <v>74</v>
      </c>
      <c r="C434" s="48">
        <v>5000</v>
      </c>
      <c r="D434" s="48">
        <v>0</v>
      </c>
      <c r="E434" s="48">
        <v>5000</v>
      </c>
    </row>
    <row r="435" spans="1:5" x14ac:dyDescent="0.25">
      <c r="A435" s="76" t="s">
        <v>98</v>
      </c>
      <c r="B435" s="76"/>
      <c r="C435" s="77">
        <v>135200</v>
      </c>
      <c r="D435" s="77">
        <v>0</v>
      </c>
      <c r="E435" s="77">
        <v>135200</v>
      </c>
    </row>
    <row r="436" spans="1:5" x14ac:dyDescent="0.25">
      <c r="A436" s="67" t="s">
        <v>80</v>
      </c>
      <c r="B436" s="67" t="s">
        <v>28</v>
      </c>
      <c r="C436" s="52">
        <v>135200</v>
      </c>
      <c r="D436" s="52">
        <v>0</v>
      </c>
      <c r="E436" s="52">
        <v>135200</v>
      </c>
    </row>
    <row r="437" spans="1:5" x14ac:dyDescent="0.25">
      <c r="A437" t="s">
        <v>60</v>
      </c>
      <c r="B437" t="s">
        <v>29</v>
      </c>
      <c r="C437" s="48">
        <v>130000</v>
      </c>
      <c r="D437" s="48">
        <v>0</v>
      </c>
      <c r="E437" s="48">
        <v>130000</v>
      </c>
    </row>
    <row r="438" spans="1:5" x14ac:dyDescent="0.25">
      <c r="A438" t="s">
        <v>61</v>
      </c>
      <c r="B438" t="s">
        <v>30</v>
      </c>
      <c r="C438" s="48">
        <v>5200</v>
      </c>
      <c r="D438" s="48">
        <v>0</v>
      </c>
      <c r="E438" s="48">
        <v>5200</v>
      </c>
    </row>
    <row r="439" spans="1:5" x14ac:dyDescent="0.25">
      <c r="A439" s="76" t="s">
        <v>101</v>
      </c>
      <c r="B439" s="76"/>
      <c r="C439" s="77">
        <v>85000</v>
      </c>
      <c r="D439" s="77">
        <v>0</v>
      </c>
      <c r="E439" s="77">
        <v>85000</v>
      </c>
    </row>
    <row r="440" spans="1:5" x14ac:dyDescent="0.25">
      <c r="A440" s="67" t="s">
        <v>80</v>
      </c>
      <c r="B440" s="67" t="s">
        <v>28</v>
      </c>
      <c r="C440" s="52">
        <v>85000</v>
      </c>
      <c r="D440" s="52">
        <v>0</v>
      </c>
      <c r="E440" s="52">
        <v>85000</v>
      </c>
    </row>
    <row r="441" spans="1:5" x14ac:dyDescent="0.25">
      <c r="A441" t="s">
        <v>60</v>
      </c>
      <c r="B441" t="s">
        <v>29</v>
      </c>
      <c r="C441" s="48">
        <v>85000</v>
      </c>
      <c r="D441" s="48">
        <v>0</v>
      </c>
      <c r="E441" s="48">
        <v>85000</v>
      </c>
    </row>
    <row r="442" spans="1:5" x14ac:dyDescent="0.25">
      <c r="A442" s="74" t="s">
        <v>227</v>
      </c>
      <c r="B442" s="74"/>
      <c r="C442" s="75">
        <v>2520</v>
      </c>
      <c r="D442" s="75">
        <v>0</v>
      </c>
      <c r="E442" s="75">
        <v>2520</v>
      </c>
    </row>
    <row r="443" spans="1:5" x14ac:dyDescent="0.25">
      <c r="A443" s="76" t="s">
        <v>89</v>
      </c>
      <c r="B443" s="76"/>
      <c r="C443" s="77">
        <v>220</v>
      </c>
      <c r="D443" s="77">
        <v>0</v>
      </c>
      <c r="E443" s="77">
        <v>220</v>
      </c>
    </row>
    <row r="444" spans="1:5" x14ac:dyDescent="0.25">
      <c r="A444" s="67" t="s">
        <v>80</v>
      </c>
      <c r="B444" s="67" t="s">
        <v>28</v>
      </c>
      <c r="C444" s="52">
        <v>220</v>
      </c>
      <c r="D444" s="52">
        <v>0</v>
      </c>
      <c r="E444" s="52">
        <v>220</v>
      </c>
    </row>
    <row r="445" spans="1:5" x14ac:dyDescent="0.25">
      <c r="A445" t="s">
        <v>61</v>
      </c>
      <c r="B445" t="s">
        <v>30</v>
      </c>
      <c r="C445" s="48">
        <v>220</v>
      </c>
      <c r="D445" s="48">
        <v>0</v>
      </c>
      <c r="E445" s="48">
        <v>220</v>
      </c>
    </row>
    <row r="446" spans="1:5" x14ac:dyDescent="0.25">
      <c r="A446" s="76" t="s">
        <v>94</v>
      </c>
      <c r="B446" s="76"/>
      <c r="C446" s="77">
        <v>1800</v>
      </c>
      <c r="D446" s="77">
        <v>0</v>
      </c>
      <c r="E446" s="77">
        <v>1800</v>
      </c>
    </row>
    <row r="447" spans="1:5" x14ac:dyDescent="0.25">
      <c r="A447" s="67" t="s">
        <v>80</v>
      </c>
      <c r="B447" s="67" t="s">
        <v>28</v>
      </c>
      <c r="C447" s="52">
        <v>1800</v>
      </c>
      <c r="D447" s="52">
        <v>0</v>
      </c>
      <c r="E447" s="52">
        <v>1800</v>
      </c>
    </row>
    <row r="448" spans="1:5" x14ac:dyDescent="0.25">
      <c r="A448" t="s">
        <v>61</v>
      </c>
      <c r="B448" t="s">
        <v>30</v>
      </c>
      <c r="C448" s="48">
        <v>1800</v>
      </c>
      <c r="D448" s="48">
        <v>0</v>
      </c>
      <c r="E448" s="48">
        <v>1800</v>
      </c>
    </row>
    <row r="449" spans="1:5" x14ac:dyDescent="0.25">
      <c r="A449" s="76" t="s">
        <v>101</v>
      </c>
      <c r="B449" s="76"/>
      <c r="C449" s="77">
        <v>500</v>
      </c>
      <c r="D449" s="77">
        <v>0</v>
      </c>
      <c r="E449" s="77">
        <v>500</v>
      </c>
    </row>
    <row r="450" spans="1:5" x14ac:dyDescent="0.25">
      <c r="A450" s="67" t="s">
        <v>80</v>
      </c>
      <c r="B450" s="67" t="s">
        <v>28</v>
      </c>
      <c r="C450" s="52">
        <v>500</v>
      </c>
      <c r="D450" s="52">
        <v>0</v>
      </c>
      <c r="E450" s="52">
        <v>500</v>
      </c>
    </row>
    <row r="451" spans="1:5" x14ac:dyDescent="0.25">
      <c r="A451" t="s">
        <v>61</v>
      </c>
      <c r="B451" t="s">
        <v>30</v>
      </c>
      <c r="C451" s="48">
        <v>500</v>
      </c>
      <c r="D451" s="48">
        <v>0</v>
      </c>
      <c r="E451" s="48">
        <v>500</v>
      </c>
    </row>
    <row r="452" spans="1:5" x14ac:dyDescent="0.25">
      <c r="A452" s="72" t="s">
        <v>228</v>
      </c>
      <c r="B452" s="72"/>
      <c r="C452" s="73">
        <v>55940</v>
      </c>
      <c r="D452" s="73">
        <v>0</v>
      </c>
      <c r="E452" s="73">
        <v>55940</v>
      </c>
    </row>
    <row r="453" spans="1:5" x14ac:dyDescent="0.25">
      <c r="A453" s="74" t="s">
        <v>229</v>
      </c>
      <c r="B453" s="74"/>
      <c r="C453" s="75">
        <v>55940</v>
      </c>
      <c r="D453" s="75">
        <v>0</v>
      </c>
      <c r="E453" s="75">
        <v>55940</v>
      </c>
    </row>
    <row r="454" spans="1:5" x14ac:dyDescent="0.25">
      <c r="A454" s="76" t="s">
        <v>86</v>
      </c>
      <c r="B454" s="76"/>
      <c r="C454" s="77">
        <v>8391</v>
      </c>
      <c r="D454" s="77">
        <v>0</v>
      </c>
      <c r="E454" s="77">
        <v>8391</v>
      </c>
    </row>
    <row r="455" spans="1:5" x14ac:dyDescent="0.25">
      <c r="A455" s="67" t="s">
        <v>80</v>
      </c>
      <c r="B455" s="67" t="s">
        <v>28</v>
      </c>
      <c r="C455" s="52">
        <v>8157</v>
      </c>
      <c r="D455" s="52">
        <v>0</v>
      </c>
      <c r="E455" s="52">
        <v>8157</v>
      </c>
    </row>
    <row r="456" spans="1:5" x14ac:dyDescent="0.25">
      <c r="A456" t="s">
        <v>60</v>
      </c>
      <c r="B456" t="s">
        <v>29</v>
      </c>
      <c r="C456" s="48">
        <v>3060</v>
      </c>
      <c r="D456" s="48">
        <v>0</v>
      </c>
      <c r="E456" s="48">
        <v>3060</v>
      </c>
    </row>
    <row r="457" spans="1:5" x14ac:dyDescent="0.25">
      <c r="A457" t="s">
        <v>61</v>
      </c>
      <c r="B457" t="s">
        <v>30</v>
      </c>
      <c r="C457" s="48">
        <v>5097</v>
      </c>
      <c r="D457" s="48">
        <v>0</v>
      </c>
      <c r="E457" s="48">
        <v>5097</v>
      </c>
    </row>
    <row r="458" spans="1:5" x14ac:dyDescent="0.25">
      <c r="A458" s="67" t="s">
        <v>81</v>
      </c>
      <c r="B458" s="67" t="s">
        <v>31</v>
      </c>
      <c r="C458" s="52">
        <v>234</v>
      </c>
      <c r="D458" s="52">
        <v>0</v>
      </c>
      <c r="E458" s="52">
        <v>234</v>
      </c>
    </row>
    <row r="459" spans="1:5" x14ac:dyDescent="0.25">
      <c r="A459" t="s">
        <v>73</v>
      </c>
      <c r="B459" t="s">
        <v>74</v>
      </c>
      <c r="C459" s="48">
        <v>234</v>
      </c>
      <c r="D459" s="48">
        <v>0</v>
      </c>
      <c r="E459" s="48">
        <v>234</v>
      </c>
    </row>
    <row r="460" spans="1:5" x14ac:dyDescent="0.25">
      <c r="A460" s="76" t="s">
        <v>98</v>
      </c>
      <c r="B460" s="76"/>
      <c r="C460" s="77">
        <v>47549</v>
      </c>
      <c r="D460" s="77">
        <v>0</v>
      </c>
      <c r="E460" s="77">
        <v>47549</v>
      </c>
    </row>
    <row r="461" spans="1:5" x14ac:dyDescent="0.25">
      <c r="A461" s="67" t="s">
        <v>80</v>
      </c>
      <c r="B461" s="67" t="s">
        <v>28</v>
      </c>
      <c r="C461" s="52">
        <v>46223</v>
      </c>
      <c r="D461" s="52">
        <v>0</v>
      </c>
      <c r="E461" s="52">
        <v>46223</v>
      </c>
    </row>
    <row r="462" spans="1:5" x14ac:dyDescent="0.25">
      <c r="A462" t="s">
        <v>60</v>
      </c>
      <c r="B462" t="s">
        <v>29</v>
      </c>
      <c r="C462" s="48">
        <v>17340</v>
      </c>
      <c r="D462" s="48">
        <v>0</v>
      </c>
      <c r="E462" s="48">
        <v>17340</v>
      </c>
    </row>
    <row r="463" spans="1:5" x14ac:dyDescent="0.25">
      <c r="A463" t="s">
        <v>61</v>
      </c>
      <c r="B463" t="s">
        <v>30</v>
      </c>
      <c r="C463" s="48">
        <v>28883</v>
      </c>
      <c r="D463" s="48">
        <v>0</v>
      </c>
      <c r="E463" s="48">
        <v>28883</v>
      </c>
    </row>
    <row r="464" spans="1:5" x14ac:dyDescent="0.25">
      <c r="A464" s="67" t="s">
        <v>81</v>
      </c>
      <c r="B464" s="67" t="s">
        <v>31</v>
      </c>
      <c r="C464" s="52">
        <v>1326</v>
      </c>
      <c r="D464" s="52">
        <v>0</v>
      </c>
      <c r="E464" s="52">
        <v>1326</v>
      </c>
    </row>
    <row r="465" spans="1:5" x14ac:dyDescent="0.25">
      <c r="A465" t="s">
        <v>73</v>
      </c>
      <c r="B465" t="s">
        <v>74</v>
      </c>
      <c r="C465" s="48">
        <v>1326</v>
      </c>
      <c r="D465" s="48">
        <v>0</v>
      </c>
      <c r="E465" s="48">
        <v>1326</v>
      </c>
    </row>
    <row r="466" spans="1:5" x14ac:dyDescent="0.25">
      <c r="A466" s="68" t="s">
        <v>230</v>
      </c>
      <c r="B466" s="68"/>
      <c r="C466" s="69">
        <v>386564.94</v>
      </c>
      <c r="D466" s="69">
        <v>0</v>
      </c>
      <c r="E466" s="69">
        <v>386564.94</v>
      </c>
    </row>
    <row r="467" spans="1:5" x14ac:dyDescent="0.25">
      <c r="A467" s="70" t="s">
        <v>231</v>
      </c>
      <c r="B467" s="70"/>
      <c r="C467" s="71">
        <v>386564.94</v>
      </c>
      <c r="D467" s="71">
        <v>0</v>
      </c>
      <c r="E467" s="71">
        <v>386564.94</v>
      </c>
    </row>
    <row r="468" spans="1:5" x14ac:dyDescent="0.25">
      <c r="A468" s="76" t="s">
        <v>86</v>
      </c>
      <c r="B468" s="76"/>
      <c r="C468" s="77">
        <v>189564.89</v>
      </c>
      <c r="D468" s="77">
        <v>0</v>
      </c>
      <c r="E468" s="77">
        <v>189564.89</v>
      </c>
    </row>
    <row r="469" spans="1:5" x14ac:dyDescent="0.25">
      <c r="A469" s="76" t="s">
        <v>88</v>
      </c>
      <c r="B469" s="76"/>
      <c r="C469" s="77">
        <v>2821</v>
      </c>
      <c r="D469" s="77">
        <v>0</v>
      </c>
      <c r="E469" s="77">
        <v>2821</v>
      </c>
    </row>
    <row r="470" spans="1:5" x14ac:dyDescent="0.25">
      <c r="A470" s="76" t="s">
        <v>91</v>
      </c>
      <c r="B470" s="76"/>
      <c r="C470" s="77">
        <v>145600</v>
      </c>
      <c r="D470" s="77">
        <v>0</v>
      </c>
      <c r="E470" s="77">
        <v>145600</v>
      </c>
    </row>
    <row r="471" spans="1:5" x14ac:dyDescent="0.25">
      <c r="A471" s="76" t="s">
        <v>93</v>
      </c>
      <c r="B471" s="76"/>
      <c r="C471" s="77">
        <v>18930</v>
      </c>
      <c r="D471" s="77">
        <v>0</v>
      </c>
      <c r="E471" s="77">
        <v>18930</v>
      </c>
    </row>
    <row r="472" spans="1:5" x14ac:dyDescent="0.25">
      <c r="A472" s="76" t="s">
        <v>98</v>
      </c>
      <c r="B472" s="76"/>
      <c r="C472" s="77">
        <v>20831</v>
      </c>
      <c r="D472" s="77">
        <v>0</v>
      </c>
      <c r="E472" s="77">
        <v>20831</v>
      </c>
    </row>
    <row r="473" spans="1:5" x14ac:dyDescent="0.25">
      <c r="A473" s="76" t="s">
        <v>102</v>
      </c>
      <c r="B473" s="76"/>
      <c r="C473" s="77">
        <v>8818.0499999999993</v>
      </c>
      <c r="D473" s="77">
        <v>0</v>
      </c>
      <c r="E473" s="77">
        <v>8818.0499999999993</v>
      </c>
    </row>
    <row r="474" spans="1:5" x14ac:dyDescent="0.25">
      <c r="A474" s="72" t="s">
        <v>232</v>
      </c>
      <c r="B474" s="72"/>
      <c r="C474" s="73">
        <v>141564.89000000001</v>
      </c>
      <c r="D474" s="73">
        <v>0</v>
      </c>
      <c r="E474" s="73">
        <v>141564.89000000001</v>
      </c>
    </row>
    <row r="475" spans="1:5" x14ac:dyDescent="0.25">
      <c r="A475" s="74" t="s">
        <v>162</v>
      </c>
      <c r="B475" s="74"/>
      <c r="C475" s="75">
        <v>75404.89</v>
      </c>
      <c r="D475" s="75">
        <v>0</v>
      </c>
      <c r="E475" s="75">
        <v>75404.89</v>
      </c>
    </row>
    <row r="476" spans="1:5" x14ac:dyDescent="0.25">
      <c r="A476" s="76" t="s">
        <v>86</v>
      </c>
      <c r="B476" s="76"/>
      <c r="C476" s="77">
        <v>75404.89</v>
      </c>
      <c r="D476" s="77">
        <v>0</v>
      </c>
      <c r="E476" s="77">
        <v>75404.89</v>
      </c>
    </row>
    <row r="477" spans="1:5" x14ac:dyDescent="0.25">
      <c r="A477" s="67" t="s">
        <v>80</v>
      </c>
      <c r="B477" s="67" t="s">
        <v>28</v>
      </c>
      <c r="C477" s="52">
        <v>45404.89</v>
      </c>
      <c r="D477" s="52">
        <v>0</v>
      </c>
      <c r="E477" s="52">
        <v>45404.89</v>
      </c>
    </row>
    <row r="478" spans="1:5" x14ac:dyDescent="0.25">
      <c r="A478" t="s">
        <v>60</v>
      </c>
      <c r="B478" t="s">
        <v>29</v>
      </c>
      <c r="C478" s="48">
        <v>27799.89</v>
      </c>
      <c r="D478" s="48">
        <v>0</v>
      </c>
      <c r="E478" s="48">
        <v>27799.89</v>
      </c>
    </row>
    <row r="479" spans="1:5" x14ac:dyDescent="0.25">
      <c r="A479" t="s">
        <v>61</v>
      </c>
      <c r="B479" t="s">
        <v>30</v>
      </c>
      <c r="C479" s="48">
        <v>17605</v>
      </c>
      <c r="D479" s="48">
        <v>0</v>
      </c>
      <c r="E479" s="48">
        <v>17605</v>
      </c>
    </row>
    <row r="480" spans="1:5" x14ac:dyDescent="0.25">
      <c r="A480" s="67" t="s">
        <v>81</v>
      </c>
      <c r="B480" s="67" t="s">
        <v>31</v>
      </c>
      <c r="C480" s="52">
        <v>30000</v>
      </c>
      <c r="D480" s="52">
        <v>0</v>
      </c>
      <c r="E480" s="52">
        <v>30000</v>
      </c>
    </row>
    <row r="481" spans="1:5" x14ac:dyDescent="0.25">
      <c r="A481" t="s">
        <v>73</v>
      </c>
      <c r="B481" t="s">
        <v>74</v>
      </c>
      <c r="C481" s="48">
        <v>30000</v>
      </c>
      <c r="D481" s="48">
        <v>0</v>
      </c>
      <c r="E481" s="48">
        <v>30000</v>
      </c>
    </row>
    <row r="482" spans="1:5" x14ac:dyDescent="0.25">
      <c r="A482" s="74" t="s">
        <v>233</v>
      </c>
      <c r="B482" s="74"/>
      <c r="C482" s="75">
        <v>66160</v>
      </c>
      <c r="D482" s="75">
        <v>0</v>
      </c>
      <c r="E482" s="75">
        <v>66160</v>
      </c>
    </row>
    <row r="483" spans="1:5" x14ac:dyDescent="0.25">
      <c r="A483" s="76" t="s">
        <v>86</v>
      </c>
      <c r="B483" s="76"/>
      <c r="C483" s="77">
        <v>66160</v>
      </c>
      <c r="D483" s="77">
        <v>0</v>
      </c>
      <c r="E483" s="77">
        <v>66160</v>
      </c>
    </row>
    <row r="484" spans="1:5" x14ac:dyDescent="0.25">
      <c r="A484" s="67" t="s">
        <v>80</v>
      </c>
      <c r="B484" s="67" t="s">
        <v>28</v>
      </c>
      <c r="C484" s="52">
        <v>26160</v>
      </c>
      <c r="D484" s="52">
        <v>0</v>
      </c>
      <c r="E484" s="52">
        <v>26160</v>
      </c>
    </row>
    <row r="485" spans="1:5" x14ac:dyDescent="0.25">
      <c r="A485" t="s">
        <v>61</v>
      </c>
      <c r="B485" t="s">
        <v>30</v>
      </c>
      <c r="C485" s="48">
        <v>26160</v>
      </c>
      <c r="D485" s="48">
        <v>0</v>
      </c>
      <c r="E485" s="48">
        <v>26160</v>
      </c>
    </row>
    <row r="486" spans="1:5" x14ac:dyDescent="0.25">
      <c r="A486" s="67" t="s">
        <v>81</v>
      </c>
      <c r="B486" s="67" t="s">
        <v>31</v>
      </c>
      <c r="C486" s="52">
        <v>40000</v>
      </c>
      <c r="D486" s="52">
        <v>0</v>
      </c>
      <c r="E486" s="52">
        <v>40000</v>
      </c>
    </row>
    <row r="487" spans="1:5" x14ac:dyDescent="0.25">
      <c r="A487" t="s">
        <v>73</v>
      </c>
      <c r="B487" t="s">
        <v>74</v>
      </c>
      <c r="C487" s="48">
        <v>40000</v>
      </c>
      <c r="D487" s="48">
        <v>0</v>
      </c>
      <c r="E487" s="48">
        <v>40000</v>
      </c>
    </row>
    <row r="488" spans="1:5" x14ac:dyDescent="0.25">
      <c r="A488" s="72" t="s">
        <v>234</v>
      </c>
      <c r="B488" s="72"/>
      <c r="C488" s="73">
        <v>25851</v>
      </c>
      <c r="D488" s="73">
        <v>0</v>
      </c>
      <c r="E488" s="73">
        <v>25851</v>
      </c>
    </row>
    <row r="489" spans="1:5" x14ac:dyDescent="0.25">
      <c r="A489" s="74" t="s">
        <v>235</v>
      </c>
      <c r="B489" s="74"/>
      <c r="C489" s="75">
        <v>11300</v>
      </c>
      <c r="D489" s="75">
        <v>0</v>
      </c>
      <c r="E489" s="75">
        <v>11300</v>
      </c>
    </row>
    <row r="490" spans="1:5" x14ac:dyDescent="0.25">
      <c r="A490" s="76" t="s">
        <v>91</v>
      </c>
      <c r="B490" s="76"/>
      <c r="C490" s="77">
        <v>11300</v>
      </c>
      <c r="D490" s="77">
        <v>0</v>
      </c>
      <c r="E490" s="77">
        <v>11300</v>
      </c>
    </row>
    <row r="491" spans="1:5" x14ac:dyDescent="0.25">
      <c r="A491" s="67" t="s">
        <v>80</v>
      </c>
      <c r="B491" s="67" t="s">
        <v>28</v>
      </c>
      <c r="C491" s="52">
        <v>11300</v>
      </c>
      <c r="D491" s="52">
        <v>0</v>
      </c>
      <c r="E491" s="52">
        <v>11300</v>
      </c>
    </row>
    <row r="492" spans="1:5" x14ac:dyDescent="0.25">
      <c r="A492" t="s">
        <v>61</v>
      </c>
      <c r="B492" t="s">
        <v>30</v>
      </c>
      <c r="C492" s="48">
        <v>11300</v>
      </c>
      <c r="D492" s="48">
        <v>0</v>
      </c>
      <c r="E492" s="48">
        <v>11300</v>
      </c>
    </row>
    <row r="493" spans="1:5" x14ac:dyDescent="0.25">
      <c r="A493" s="74" t="s">
        <v>236</v>
      </c>
      <c r="B493" s="74"/>
      <c r="C493" s="75">
        <v>3300</v>
      </c>
      <c r="D493" s="75">
        <v>0</v>
      </c>
      <c r="E493" s="75">
        <v>3300</v>
      </c>
    </row>
    <row r="494" spans="1:5" x14ac:dyDescent="0.25">
      <c r="A494" s="76" t="s">
        <v>91</v>
      </c>
      <c r="B494" s="76"/>
      <c r="C494" s="77">
        <v>3300</v>
      </c>
      <c r="D494" s="77">
        <v>0</v>
      </c>
      <c r="E494" s="77">
        <v>3300</v>
      </c>
    </row>
    <row r="495" spans="1:5" x14ac:dyDescent="0.25">
      <c r="A495" s="67" t="s">
        <v>80</v>
      </c>
      <c r="B495" s="67" t="s">
        <v>28</v>
      </c>
      <c r="C495" s="52">
        <v>3300</v>
      </c>
      <c r="D495" s="52">
        <v>0</v>
      </c>
      <c r="E495" s="52">
        <v>3300</v>
      </c>
    </row>
    <row r="496" spans="1:5" x14ac:dyDescent="0.25">
      <c r="A496" t="s">
        <v>61</v>
      </c>
      <c r="B496" t="s">
        <v>30</v>
      </c>
      <c r="C496" s="48">
        <v>3300</v>
      </c>
      <c r="D496" s="48">
        <v>0</v>
      </c>
      <c r="E496" s="48">
        <v>3300</v>
      </c>
    </row>
    <row r="497" spans="1:5" x14ac:dyDescent="0.25">
      <c r="A497" s="74" t="s">
        <v>237</v>
      </c>
      <c r="B497" s="74"/>
      <c r="C497" s="75">
        <v>2500</v>
      </c>
      <c r="D497" s="75">
        <v>0</v>
      </c>
      <c r="E497" s="75">
        <v>2500</v>
      </c>
    </row>
    <row r="498" spans="1:5" x14ac:dyDescent="0.25">
      <c r="A498" s="76" t="s">
        <v>91</v>
      </c>
      <c r="B498" s="76"/>
      <c r="C498" s="77">
        <v>2500</v>
      </c>
      <c r="D498" s="77">
        <v>0</v>
      </c>
      <c r="E498" s="77">
        <v>2500</v>
      </c>
    </row>
    <row r="499" spans="1:5" x14ac:dyDescent="0.25">
      <c r="A499" s="67" t="s">
        <v>80</v>
      </c>
      <c r="B499" s="67" t="s">
        <v>28</v>
      </c>
      <c r="C499" s="52">
        <v>2500</v>
      </c>
      <c r="D499" s="52">
        <v>0</v>
      </c>
      <c r="E499" s="52">
        <v>2500</v>
      </c>
    </row>
    <row r="500" spans="1:5" x14ac:dyDescent="0.25">
      <c r="A500" t="s">
        <v>61</v>
      </c>
      <c r="B500" t="s">
        <v>30</v>
      </c>
      <c r="C500" s="48">
        <v>2500</v>
      </c>
      <c r="D500" s="48">
        <v>0</v>
      </c>
      <c r="E500" s="48">
        <v>2500</v>
      </c>
    </row>
    <row r="501" spans="1:5" x14ac:dyDescent="0.25">
      <c r="A501" s="74" t="s">
        <v>238</v>
      </c>
      <c r="B501" s="74"/>
      <c r="C501" s="75">
        <v>1000</v>
      </c>
      <c r="D501" s="75">
        <v>0</v>
      </c>
      <c r="E501" s="75">
        <v>1000</v>
      </c>
    </row>
    <row r="502" spans="1:5" x14ac:dyDescent="0.25">
      <c r="A502" s="76" t="s">
        <v>93</v>
      </c>
      <c r="B502" s="76"/>
      <c r="C502" s="77">
        <v>1000</v>
      </c>
      <c r="D502" s="77">
        <v>0</v>
      </c>
      <c r="E502" s="77">
        <v>1000</v>
      </c>
    </row>
    <row r="503" spans="1:5" x14ac:dyDescent="0.25">
      <c r="A503" s="67" t="s">
        <v>80</v>
      </c>
      <c r="B503" s="67" t="s">
        <v>28</v>
      </c>
      <c r="C503" s="52">
        <v>1000</v>
      </c>
      <c r="D503" s="52">
        <v>0</v>
      </c>
      <c r="E503" s="52">
        <v>1000</v>
      </c>
    </row>
    <row r="504" spans="1:5" x14ac:dyDescent="0.25">
      <c r="A504" t="s">
        <v>61</v>
      </c>
      <c r="B504" t="s">
        <v>30</v>
      </c>
      <c r="C504" s="48">
        <v>1000</v>
      </c>
      <c r="D504" s="48">
        <v>0</v>
      </c>
      <c r="E504" s="48">
        <v>1000</v>
      </c>
    </row>
    <row r="505" spans="1:5" x14ac:dyDescent="0.25">
      <c r="A505" s="74" t="s">
        <v>239</v>
      </c>
      <c r="B505" s="74"/>
      <c r="C505" s="75">
        <v>1430</v>
      </c>
      <c r="D505" s="75">
        <v>0</v>
      </c>
      <c r="E505" s="75">
        <v>1430</v>
      </c>
    </row>
    <row r="506" spans="1:5" x14ac:dyDescent="0.25">
      <c r="A506" s="76" t="s">
        <v>93</v>
      </c>
      <c r="B506" s="76"/>
      <c r="C506" s="77">
        <v>1430</v>
      </c>
      <c r="D506" s="77">
        <v>0</v>
      </c>
      <c r="E506" s="77">
        <v>1430</v>
      </c>
    </row>
    <row r="507" spans="1:5" x14ac:dyDescent="0.25">
      <c r="A507" s="67" t="s">
        <v>80</v>
      </c>
      <c r="B507" s="67" t="s">
        <v>28</v>
      </c>
      <c r="C507" s="52">
        <v>1430</v>
      </c>
      <c r="D507" s="52">
        <v>0</v>
      </c>
      <c r="E507" s="52">
        <v>1430</v>
      </c>
    </row>
    <row r="508" spans="1:5" x14ac:dyDescent="0.25">
      <c r="A508" t="s">
        <v>61</v>
      </c>
      <c r="B508" t="s">
        <v>30</v>
      </c>
      <c r="C508" s="48">
        <v>1430</v>
      </c>
      <c r="D508" s="48">
        <v>0</v>
      </c>
      <c r="E508" s="48">
        <v>1430</v>
      </c>
    </row>
    <row r="509" spans="1:5" x14ac:dyDescent="0.25">
      <c r="A509" s="74" t="s">
        <v>240</v>
      </c>
      <c r="B509" s="74"/>
      <c r="C509" s="75">
        <v>4821</v>
      </c>
      <c r="D509" s="75">
        <v>0</v>
      </c>
      <c r="E509" s="75">
        <v>4821</v>
      </c>
    </row>
    <row r="510" spans="1:5" x14ac:dyDescent="0.25">
      <c r="A510" s="76" t="s">
        <v>86</v>
      </c>
      <c r="B510" s="76"/>
      <c r="C510" s="77">
        <v>2000</v>
      </c>
      <c r="D510" s="77">
        <v>0</v>
      </c>
      <c r="E510" s="77">
        <v>2000</v>
      </c>
    </row>
    <row r="511" spans="1:5" x14ac:dyDescent="0.25">
      <c r="A511" s="67" t="s">
        <v>80</v>
      </c>
      <c r="B511" s="67" t="s">
        <v>28</v>
      </c>
      <c r="C511" s="52">
        <v>2000</v>
      </c>
      <c r="D511" s="52">
        <v>0</v>
      </c>
      <c r="E511" s="52">
        <v>2000</v>
      </c>
    </row>
    <row r="512" spans="1:5" x14ac:dyDescent="0.25">
      <c r="A512" t="s">
        <v>61</v>
      </c>
      <c r="B512" t="s">
        <v>30</v>
      </c>
      <c r="C512" s="48">
        <v>2000</v>
      </c>
      <c r="D512" s="48">
        <v>0</v>
      </c>
      <c r="E512" s="48">
        <v>2000</v>
      </c>
    </row>
    <row r="513" spans="1:5" x14ac:dyDescent="0.25">
      <c r="A513" s="76" t="s">
        <v>88</v>
      </c>
      <c r="B513" s="76"/>
      <c r="C513" s="77">
        <v>2821</v>
      </c>
      <c r="D513" s="77">
        <v>0</v>
      </c>
      <c r="E513" s="77">
        <v>2821</v>
      </c>
    </row>
    <row r="514" spans="1:5" x14ac:dyDescent="0.25">
      <c r="A514" s="67" t="s">
        <v>80</v>
      </c>
      <c r="B514" s="67" t="s">
        <v>28</v>
      </c>
      <c r="C514" s="52">
        <v>2821</v>
      </c>
      <c r="D514" s="52">
        <v>0</v>
      </c>
      <c r="E514" s="52">
        <v>2821</v>
      </c>
    </row>
    <row r="515" spans="1:5" x14ac:dyDescent="0.25">
      <c r="A515" t="s">
        <v>61</v>
      </c>
      <c r="B515" t="s">
        <v>30</v>
      </c>
      <c r="C515" s="48">
        <v>2821</v>
      </c>
      <c r="D515" s="48">
        <v>0</v>
      </c>
      <c r="E515" s="48">
        <v>2821</v>
      </c>
    </row>
    <row r="516" spans="1:5" x14ac:dyDescent="0.25">
      <c r="A516" s="74" t="s">
        <v>241</v>
      </c>
      <c r="B516" s="74"/>
      <c r="C516" s="75">
        <v>1500</v>
      </c>
      <c r="D516" s="75">
        <v>0</v>
      </c>
      <c r="E516" s="75">
        <v>1500</v>
      </c>
    </row>
    <row r="517" spans="1:5" x14ac:dyDescent="0.25">
      <c r="A517" s="76" t="s">
        <v>86</v>
      </c>
      <c r="B517" s="76"/>
      <c r="C517" s="77">
        <v>1500</v>
      </c>
      <c r="D517" s="77">
        <v>0</v>
      </c>
      <c r="E517" s="77">
        <v>1500</v>
      </c>
    </row>
    <row r="518" spans="1:5" x14ac:dyDescent="0.25">
      <c r="A518" s="67" t="s">
        <v>80</v>
      </c>
      <c r="B518" s="67" t="s">
        <v>28</v>
      </c>
      <c r="C518" s="52">
        <v>1500</v>
      </c>
      <c r="D518" s="52">
        <v>0</v>
      </c>
      <c r="E518" s="52">
        <v>1500</v>
      </c>
    </row>
    <row r="519" spans="1:5" x14ac:dyDescent="0.25">
      <c r="A519" t="s">
        <v>61</v>
      </c>
      <c r="B519" t="s">
        <v>30</v>
      </c>
      <c r="C519" s="48">
        <v>1500</v>
      </c>
      <c r="D519" s="48">
        <v>0</v>
      </c>
      <c r="E519" s="48">
        <v>1500</v>
      </c>
    </row>
    <row r="520" spans="1:5" x14ac:dyDescent="0.25">
      <c r="A520" s="72" t="s">
        <v>242</v>
      </c>
      <c r="B520" s="72"/>
      <c r="C520" s="73">
        <v>209149.05</v>
      </c>
      <c r="D520" s="73">
        <v>0</v>
      </c>
      <c r="E520" s="73">
        <v>209149.05</v>
      </c>
    </row>
    <row r="521" spans="1:5" x14ac:dyDescent="0.25">
      <c r="A521" s="74" t="s">
        <v>243</v>
      </c>
      <c r="B521" s="74"/>
      <c r="C521" s="75">
        <v>16500</v>
      </c>
      <c r="D521" s="75">
        <v>0</v>
      </c>
      <c r="E521" s="75">
        <v>16500</v>
      </c>
    </row>
    <row r="522" spans="1:5" x14ac:dyDescent="0.25">
      <c r="A522" s="76" t="s">
        <v>93</v>
      </c>
      <c r="B522" s="76"/>
      <c r="C522" s="77">
        <v>16500</v>
      </c>
      <c r="D522" s="77">
        <v>0</v>
      </c>
      <c r="E522" s="77">
        <v>16500</v>
      </c>
    </row>
    <row r="523" spans="1:5" x14ac:dyDescent="0.25">
      <c r="A523" s="67" t="s">
        <v>80</v>
      </c>
      <c r="B523" s="67" t="s">
        <v>28</v>
      </c>
      <c r="C523" s="52">
        <v>16500</v>
      </c>
      <c r="D523" s="52">
        <v>0</v>
      </c>
      <c r="E523" s="52">
        <v>16500</v>
      </c>
    </row>
    <row r="524" spans="1:5" x14ac:dyDescent="0.25">
      <c r="A524" t="s">
        <v>61</v>
      </c>
      <c r="B524" t="s">
        <v>30</v>
      </c>
      <c r="C524" s="48">
        <v>16500</v>
      </c>
      <c r="D524" s="48">
        <v>0</v>
      </c>
      <c r="E524" s="48">
        <v>16500</v>
      </c>
    </row>
    <row r="525" spans="1:5" x14ac:dyDescent="0.25">
      <c r="A525" s="74" t="s">
        <v>244</v>
      </c>
      <c r="B525" s="74"/>
      <c r="C525" s="75">
        <v>6500</v>
      </c>
      <c r="D525" s="75">
        <v>0</v>
      </c>
      <c r="E525" s="75">
        <v>6500</v>
      </c>
    </row>
    <row r="526" spans="1:5" x14ac:dyDescent="0.25">
      <c r="A526" s="76" t="s">
        <v>91</v>
      </c>
      <c r="B526" s="76"/>
      <c r="C526" s="77">
        <v>6500</v>
      </c>
      <c r="D526" s="77">
        <v>0</v>
      </c>
      <c r="E526" s="77">
        <v>6500</v>
      </c>
    </row>
    <row r="527" spans="1:5" x14ac:dyDescent="0.25">
      <c r="A527" s="67" t="s">
        <v>80</v>
      </c>
      <c r="B527" s="67" t="s">
        <v>28</v>
      </c>
      <c r="C527" s="52">
        <v>6500</v>
      </c>
      <c r="D527" s="52">
        <v>0</v>
      </c>
      <c r="E527" s="52">
        <v>6500</v>
      </c>
    </row>
    <row r="528" spans="1:5" x14ac:dyDescent="0.25">
      <c r="A528" t="s">
        <v>61</v>
      </c>
      <c r="B528" t="s">
        <v>30</v>
      </c>
      <c r="C528" s="48">
        <v>6500</v>
      </c>
      <c r="D528" s="48">
        <v>0</v>
      </c>
      <c r="E528" s="48">
        <v>6500</v>
      </c>
    </row>
    <row r="529" spans="1:5" x14ac:dyDescent="0.25">
      <c r="A529" s="74" t="s">
        <v>245</v>
      </c>
      <c r="B529" s="74"/>
      <c r="C529" s="75">
        <v>178000</v>
      </c>
      <c r="D529" s="75">
        <v>0</v>
      </c>
      <c r="E529" s="75">
        <v>178000</v>
      </c>
    </row>
    <row r="530" spans="1:5" x14ac:dyDescent="0.25">
      <c r="A530" s="76" t="s">
        <v>86</v>
      </c>
      <c r="B530" s="76"/>
      <c r="C530" s="77">
        <v>40000</v>
      </c>
      <c r="D530" s="77">
        <v>0</v>
      </c>
      <c r="E530" s="77">
        <v>40000</v>
      </c>
    </row>
    <row r="531" spans="1:5" x14ac:dyDescent="0.25">
      <c r="A531" s="67" t="s">
        <v>80</v>
      </c>
      <c r="B531" s="67" t="s">
        <v>28</v>
      </c>
      <c r="C531" s="52">
        <v>40000</v>
      </c>
      <c r="D531" s="52">
        <v>0</v>
      </c>
      <c r="E531" s="52">
        <v>40000</v>
      </c>
    </row>
    <row r="532" spans="1:5" x14ac:dyDescent="0.25">
      <c r="A532" t="s">
        <v>61</v>
      </c>
      <c r="B532" t="s">
        <v>30</v>
      </c>
      <c r="C532" s="48">
        <v>40000</v>
      </c>
      <c r="D532" s="48">
        <v>0</v>
      </c>
      <c r="E532" s="48">
        <v>40000</v>
      </c>
    </row>
    <row r="533" spans="1:5" x14ac:dyDescent="0.25">
      <c r="A533" s="76" t="s">
        <v>91</v>
      </c>
      <c r="B533" s="76"/>
      <c r="C533" s="77">
        <v>122000</v>
      </c>
      <c r="D533" s="77">
        <v>0</v>
      </c>
      <c r="E533" s="77">
        <v>122000</v>
      </c>
    </row>
    <row r="534" spans="1:5" x14ac:dyDescent="0.25">
      <c r="A534" s="67" t="s">
        <v>80</v>
      </c>
      <c r="B534" s="67" t="s">
        <v>28</v>
      </c>
      <c r="C534" s="52">
        <v>122000</v>
      </c>
      <c r="D534" s="52">
        <v>0</v>
      </c>
      <c r="E534" s="52">
        <v>122000</v>
      </c>
    </row>
    <row r="535" spans="1:5" x14ac:dyDescent="0.25">
      <c r="A535" t="s">
        <v>61</v>
      </c>
      <c r="B535" t="s">
        <v>30</v>
      </c>
      <c r="C535" s="48">
        <v>122000</v>
      </c>
      <c r="D535" s="48">
        <v>0</v>
      </c>
      <c r="E535" s="48">
        <v>122000</v>
      </c>
    </row>
    <row r="536" spans="1:5" x14ac:dyDescent="0.25">
      <c r="A536" s="76" t="s">
        <v>98</v>
      </c>
      <c r="B536" s="76"/>
      <c r="C536" s="77">
        <v>16000</v>
      </c>
      <c r="D536" s="77">
        <v>0</v>
      </c>
      <c r="E536" s="77">
        <v>16000</v>
      </c>
    </row>
    <row r="537" spans="1:5" x14ac:dyDescent="0.25">
      <c r="A537" s="67" t="s">
        <v>80</v>
      </c>
      <c r="B537" s="67" t="s">
        <v>28</v>
      </c>
      <c r="C537" s="52">
        <v>16000</v>
      </c>
      <c r="D537" s="52">
        <v>0</v>
      </c>
      <c r="E537" s="52">
        <v>16000</v>
      </c>
    </row>
    <row r="538" spans="1:5" x14ac:dyDescent="0.25">
      <c r="A538" t="s">
        <v>61</v>
      </c>
      <c r="B538" t="s">
        <v>30</v>
      </c>
      <c r="C538" s="48">
        <v>16000</v>
      </c>
      <c r="D538" s="48">
        <v>0</v>
      </c>
      <c r="E538" s="48">
        <v>16000</v>
      </c>
    </row>
    <row r="539" spans="1:5" x14ac:dyDescent="0.25">
      <c r="A539" s="74" t="s">
        <v>246</v>
      </c>
      <c r="B539" s="74"/>
      <c r="C539" s="75">
        <v>8149.05</v>
      </c>
      <c r="D539" s="75">
        <v>0</v>
      </c>
      <c r="E539" s="75">
        <v>8149.05</v>
      </c>
    </row>
    <row r="540" spans="1:5" x14ac:dyDescent="0.25">
      <c r="A540" s="76" t="s">
        <v>86</v>
      </c>
      <c r="B540" s="76"/>
      <c r="C540" s="77">
        <v>500</v>
      </c>
      <c r="D540" s="77">
        <v>0</v>
      </c>
      <c r="E540" s="77">
        <v>500</v>
      </c>
    </row>
    <row r="541" spans="1:5" x14ac:dyDescent="0.25">
      <c r="A541" s="67" t="s">
        <v>80</v>
      </c>
      <c r="B541" s="67" t="s">
        <v>28</v>
      </c>
      <c r="C541" s="52">
        <v>500</v>
      </c>
      <c r="D541" s="52">
        <v>0</v>
      </c>
      <c r="E541" s="52">
        <v>500</v>
      </c>
    </row>
    <row r="542" spans="1:5" x14ac:dyDescent="0.25">
      <c r="A542" t="s">
        <v>61</v>
      </c>
      <c r="B542" t="s">
        <v>30</v>
      </c>
      <c r="C542" s="48">
        <v>500</v>
      </c>
      <c r="D542" s="48">
        <v>0</v>
      </c>
      <c r="E542" s="48">
        <v>500</v>
      </c>
    </row>
    <row r="543" spans="1:5" x14ac:dyDescent="0.25">
      <c r="A543" s="76" t="s">
        <v>98</v>
      </c>
      <c r="B543" s="76"/>
      <c r="C543" s="77">
        <v>4831</v>
      </c>
      <c r="D543" s="77">
        <v>0</v>
      </c>
      <c r="E543" s="77">
        <v>4831</v>
      </c>
    </row>
    <row r="544" spans="1:5" x14ac:dyDescent="0.25">
      <c r="A544" s="67" t="s">
        <v>81</v>
      </c>
      <c r="B544" s="67" t="s">
        <v>31</v>
      </c>
      <c r="C544" s="52">
        <v>4831</v>
      </c>
      <c r="D544" s="52">
        <v>0</v>
      </c>
      <c r="E544" s="52">
        <v>4831</v>
      </c>
    </row>
    <row r="545" spans="1:5" x14ac:dyDescent="0.25">
      <c r="A545" t="s">
        <v>73</v>
      </c>
      <c r="B545" t="s">
        <v>74</v>
      </c>
      <c r="C545" s="48">
        <v>4831</v>
      </c>
      <c r="D545" s="48">
        <v>0</v>
      </c>
      <c r="E545" s="48">
        <v>4831</v>
      </c>
    </row>
    <row r="546" spans="1:5" x14ac:dyDescent="0.25">
      <c r="A546" s="76" t="s">
        <v>102</v>
      </c>
      <c r="B546" s="76"/>
      <c r="C546" s="77">
        <v>2818.05</v>
      </c>
      <c r="D546" s="77">
        <v>0</v>
      </c>
      <c r="E546" s="77">
        <v>2818.05</v>
      </c>
    </row>
    <row r="547" spans="1:5" x14ac:dyDescent="0.25">
      <c r="A547" s="67" t="s">
        <v>80</v>
      </c>
      <c r="B547" s="67" t="s">
        <v>28</v>
      </c>
      <c r="C547" s="52">
        <v>625</v>
      </c>
      <c r="D547" s="52">
        <v>0</v>
      </c>
      <c r="E547" s="52">
        <v>625</v>
      </c>
    </row>
    <row r="548" spans="1:5" x14ac:dyDescent="0.25">
      <c r="A548" t="s">
        <v>61</v>
      </c>
      <c r="B548" t="s">
        <v>30</v>
      </c>
      <c r="C548" s="48">
        <v>625</v>
      </c>
      <c r="D548" s="48">
        <v>0</v>
      </c>
      <c r="E548" s="48">
        <v>625</v>
      </c>
    </row>
    <row r="549" spans="1:5" x14ac:dyDescent="0.25">
      <c r="A549" s="67" t="s">
        <v>81</v>
      </c>
      <c r="B549" s="67" t="s">
        <v>31</v>
      </c>
      <c r="C549" s="52">
        <v>2193.0500000000002</v>
      </c>
      <c r="D549" s="52">
        <v>0</v>
      </c>
      <c r="E549" s="52">
        <v>2193.0500000000002</v>
      </c>
    </row>
    <row r="550" spans="1:5" x14ac:dyDescent="0.25">
      <c r="A550" t="s">
        <v>73</v>
      </c>
      <c r="B550" t="s">
        <v>74</v>
      </c>
      <c r="C550" s="48">
        <v>2193.0500000000002</v>
      </c>
      <c r="D550" s="48">
        <v>0</v>
      </c>
      <c r="E550" s="48">
        <v>2193.0500000000002</v>
      </c>
    </row>
    <row r="551" spans="1:5" x14ac:dyDescent="0.25">
      <c r="A551" s="72" t="s">
        <v>247</v>
      </c>
      <c r="B551" s="72"/>
      <c r="C551" s="73">
        <v>10000</v>
      </c>
      <c r="D551" s="73">
        <v>0</v>
      </c>
      <c r="E551" s="73">
        <v>10000</v>
      </c>
    </row>
    <row r="552" spans="1:5" x14ac:dyDescent="0.25">
      <c r="A552" s="74" t="s">
        <v>248</v>
      </c>
      <c r="B552" s="74"/>
      <c r="C552" s="75">
        <v>6000</v>
      </c>
      <c r="D552" s="75">
        <v>0</v>
      </c>
      <c r="E552" s="75">
        <v>6000</v>
      </c>
    </row>
    <row r="553" spans="1:5" x14ac:dyDescent="0.25">
      <c r="A553" s="76" t="s">
        <v>102</v>
      </c>
      <c r="B553" s="76"/>
      <c r="C553" s="77">
        <v>6000</v>
      </c>
      <c r="D553" s="77">
        <v>0</v>
      </c>
      <c r="E553" s="77">
        <v>6000</v>
      </c>
    </row>
    <row r="554" spans="1:5" x14ac:dyDescent="0.25">
      <c r="A554" s="67" t="s">
        <v>80</v>
      </c>
      <c r="B554" s="67" t="s">
        <v>28</v>
      </c>
      <c r="C554" s="52">
        <v>6000</v>
      </c>
      <c r="D554" s="52">
        <v>0</v>
      </c>
      <c r="E554" s="52">
        <v>6000</v>
      </c>
    </row>
    <row r="555" spans="1:5" x14ac:dyDescent="0.25">
      <c r="A555" t="s">
        <v>61</v>
      </c>
      <c r="B555" t="s">
        <v>30</v>
      </c>
      <c r="C555" s="48">
        <v>6000</v>
      </c>
      <c r="D555" s="48">
        <v>0</v>
      </c>
      <c r="E555" s="48">
        <v>6000</v>
      </c>
    </row>
    <row r="556" spans="1:5" x14ac:dyDescent="0.25">
      <c r="A556" s="74" t="s">
        <v>249</v>
      </c>
      <c r="B556" s="74"/>
      <c r="C556" s="75">
        <v>4000</v>
      </c>
      <c r="D556" s="75">
        <v>0</v>
      </c>
      <c r="E556" s="75">
        <v>4000</v>
      </c>
    </row>
    <row r="557" spans="1:5" x14ac:dyDescent="0.25">
      <c r="A557" s="76" t="s">
        <v>86</v>
      </c>
      <c r="B557" s="76"/>
      <c r="C557" s="77">
        <v>4000</v>
      </c>
      <c r="D557" s="77">
        <v>0</v>
      </c>
      <c r="E557" s="77">
        <v>4000</v>
      </c>
    </row>
    <row r="558" spans="1:5" x14ac:dyDescent="0.25">
      <c r="A558" s="67" t="s">
        <v>80</v>
      </c>
      <c r="B558" s="67" t="s">
        <v>28</v>
      </c>
      <c r="C558" s="52">
        <v>4000</v>
      </c>
      <c r="D558" s="52">
        <v>0</v>
      </c>
      <c r="E558" s="52">
        <v>4000</v>
      </c>
    </row>
    <row r="559" spans="1:5" x14ac:dyDescent="0.25">
      <c r="A559" t="s">
        <v>61</v>
      </c>
      <c r="B559" t="s">
        <v>30</v>
      </c>
      <c r="C559" s="48">
        <v>4000</v>
      </c>
      <c r="D559" s="48">
        <v>0</v>
      </c>
      <c r="E559" s="48">
        <v>4000</v>
      </c>
    </row>
    <row r="562" spans="1:4" x14ac:dyDescent="0.25">
      <c r="A562" s="98" t="s">
        <v>257</v>
      </c>
      <c r="B562" s="98"/>
      <c r="C562" s="98"/>
    </row>
    <row r="564" spans="1:4" x14ac:dyDescent="0.25">
      <c r="A564" t="s">
        <v>253</v>
      </c>
      <c r="D564" t="s">
        <v>256</v>
      </c>
    </row>
    <row r="565" spans="1:4" x14ac:dyDescent="0.25">
      <c r="A565" t="s">
        <v>254</v>
      </c>
    </row>
    <row r="566" spans="1:4" x14ac:dyDescent="0.25">
      <c r="A566" t="s">
        <v>255</v>
      </c>
      <c r="D566" s="94" t="s">
        <v>258</v>
      </c>
    </row>
  </sheetData>
  <mergeCells count="3">
    <mergeCell ref="A6:B6"/>
    <mergeCell ref="A2:E2"/>
    <mergeCell ref="A562:C562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