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na\Desktop\Javna nabava\Jednostavna nabava 2019\Energetska obnova zgrade NK Laslovo\"/>
    </mc:Choice>
  </mc:AlternateContent>
  <bookViews>
    <workbookView xWindow="0" yWindow="0" windowWidth="20160" windowHeight="8460"/>
  </bookViews>
  <sheets>
    <sheet name="GRAĐEVINSKO-OBRTNIČKI RADOVI"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5" i="1" l="1"/>
  <c r="F234" i="1"/>
  <c r="F208" i="1"/>
  <c r="F205" i="1"/>
  <c r="B247" i="1" l="1"/>
  <c r="F213" i="1"/>
  <c r="F231" i="1"/>
  <c r="F230" i="1"/>
  <c r="F229" i="1"/>
  <c r="F223" i="1"/>
  <c r="F222" i="1"/>
  <c r="F219" i="1"/>
  <c r="F218" i="1"/>
  <c r="F217" i="1"/>
  <c r="F214" i="1"/>
  <c r="B245" i="1"/>
  <c r="F188" i="1"/>
  <c r="F166" i="1"/>
  <c r="F165" i="1"/>
  <c r="F164" i="1"/>
  <c r="F163" i="1"/>
  <c r="F162" i="1"/>
  <c r="F142" i="1"/>
  <c r="F134" i="1"/>
  <c r="D79" i="1"/>
  <c r="F79" i="1" s="1"/>
  <c r="D82" i="1"/>
  <c r="F238" i="1" l="1"/>
  <c r="F247" i="1" s="1"/>
  <c r="F124" i="1" l="1"/>
  <c r="F121" i="1"/>
  <c r="F185" i="1" l="1"/>
  <c r="F182" i="1"/>
  <c r="F133" i="1" l="1"/>
  <c r="D76" i="1" l="1"/>
  <c r="D73" i="1"/>
  <c r="D70" i="1"/>
  <c r="F39" i="1"/>
  <c r="F196" i="1" l="1"/>
  <c r="F192" i="1"/>
  <c r="F172" i="1"/>
  <c r="F169" i="1"/>
  <c r="F152" i="1"/>
  <c r="F132" i="1"/>
  <c r="F118" i="1"/>
  <c r="F115" i="1"/>
  <c r="F112" i="1"/>
  <c r="F109" i="1"/>
  <c r="F106" i="1"/>
  <c r="F103" i="1"/>
  <c r="F100" i="1"/>
  <c r="F97" i="1"/>
  <c r="F88" i="1"/>
  <c r="F85" i="1"/>
  <c r="F82" i="1"/>
  <c r="F76" i="1"/>
  <c r="F73" i="1"/>
  <c r="F70" i="1"/>
  <c r="F67" i="1"/>
  <c r="F64" i="1"/>
  <c r="F61" i="1"/>
  <c r="F47" i="1"/>
  <c r="F43" i="1"/>
  <c r="F36" i="1"/>
  <c r="F33" i="1"/>
  <c r="F30" i="1"/>
  <c r="F27" i="1"/>
  <c r="F24" i="1"/>
  <c r="F21" i="1"/>
  <c r="F17" i="1"/>
  <c r="F198" i="1" l="1"/>
  <c r="F246" i="1" s="1"/>
  <c r="F90" i="1"/>
  <c r="F244" i="1" s="1"/>
  <c r="F175" i="1"/>
  <c r="F245" i="1" s="1"/>
  <c r="F248" i="1" l="1"/>
  <c r="F249" i="1" l="1"/>
  <c r="F250" i="1" s="1"/>
</calcChain>
</file>

<file path=xl/sharedStrings.xml><?xml version="1.0" encoding="utf-8"?>
<sst xmlns="http://schemas.openxmlformats.org/spreadsheetml/2006/main" count="272" uniqueCount="199">
  <si>
    <t>Stavka</t>
  </si>
  <si>
    <t>Opis</t>
  </si>
  <si>
    <t>Jed. mjere</t>
  </si>
  <si>
    <t>Količina</t>
  </si>
  <si>
    <t>Jed. cijena</t>
  </si>
  <si>
    <t>Iznos</t>
  </si>
  <si>
    <t>1.0.</t>
  </si>
  <si>
    <t>FASADERSKI RADOVI</t>
  </si>
  <si>
    <t>1.1.</t>
  </si>
  <si>
    <t>Eventualna potrebna premještanja skele ne obračunavaju se posebno.</t>
  </si>
  <si>
    <t>1.2.</t>
  </si>
  <si>
    <t>Izrada zaštitne metalne transparentne i prozračne ograde gradilišta i zaštite prolaza zgrade od pada predmeta te potrebno označavanje regulacije prometa (kolnog i pješačkog) za vrijeme trajanja radova. Ograda mora biti izrađena sukladno pravilima regulative zaštite na radu i osiguravati zonu radova na zgradi od neovlaštenog ulaza te mora biti izrađena bez oštrih istaka i rubova na koje bi se mogli povrijediti prolaznici ili djeca. Nakon kompletnog završetka radova i demontaže skele ogradu je potrebno demontirati, utovariti na prijevozo sredstvo i odvesti.</t>
  </si>
  <si>
    <t xml:space="preserve">Cijenom je potrebno obuhvatiti sav potreban materijal, rad i transport bez mogućnosti povećanja cijene po bilo kojem osnovu a posebno na račun dužine, visine, oslanjanja, sidrenja ili dužine trajanja radova, amortizacije ili oštećenja. </t>
  </si>
  <si>
    <t>komplet</t>
  </si>
  <si>
    <t>1.3.</t>
  </si>
  <si>
    <t>1.4.</t>
  </si>
  <si>
    <t>oluk</t>
  </si>
  <si>
    <t>1.6.</t>
  </si>
  <si>
    <t>kom.</t>
  </si>
  <si>
    <t>1.8.</t>
  </si>
  <si>
    <t>Demontaža vanjskih rasvjetnih tijela. Rasvjetna tijela spremaju se na mjesto koje odredi Naručitelj do ponovne montaže. 
Obračun po komadu demontiranih rasvjetnih tijela. Ponovna montaža nije u cijeni.</t>
  </si>
  <si>
    <t>1.10.</t>
  </si>
  <si>
    <t>Demontaža vanjske table objekta. Vanjska tabla odlaže  se na mjesto koje odredi Naručitelj do ponovne montaže. 
Obračun po komadu demontirane vanjske table objekta. Ponovna montaža nije u cijeni.</t>
  </si>
  <si>
    <t>1.11.</t>
  </si>
  <si>
    <t xml:space="preserve">Cijelu površinu pročelja temeljito očistiti. Uklanjanje prašine, prljavštine i labavih dijelova. 
Izvršiti kompletno uklanjanje boje vodom pod visokim tlakom i/ili na drugi način (mikropjeskarenjem ili sl.) uz kontinuiranu strojnu evakuaciju vode. 
Sve radove potrebno je izvoditi s posebnom pažnjom i prema pravilima struke uz nadzor nadzornog inženjera gradilišta.
Uključivo prijenos i odlaganje na gradilišnu deponiju šute. Obračun po m² ortogonalne projekcije pročelja ne računajući razvijenu površinu špalete, a otvori do 3 m² se ne odbijaju. Odbija se površina otvora iznad 3 m². </t>
  </si>
  <si>
    <t>Obračun po m² očišćene površine pročelja.</t>
  </si>
  <si>
    <t>Ispitivanje stanja fasadne površine.</t>
  </si>
  <si>
    <t>Cijena stavke uključuje dobavu i postavu komponenti prema uputama proizvođača. Redoslijed izvođenja:</t>
  </si>
  <si>
    <t xml:space="preserve"> - nakon lijepljenja se vrši mehaničko pričvršćivanje pričvrsnicama, a njihov broj po m2 površine potrebno je dokazati statičkim proračunom koji je dužan naručiti izvođač (u praksi 6-8 kom/m2)</t>
  </si>
  <si>
    <t>- obavezno dodatno ojačanje uglova otvora dijagonalno postavljenim mrežicama dimenzija 20x40 cm ili 30x50,</t>
  </si>
  <si>
    <t>- nanošenje izravnavajućeg armirnog sloja,</t>
  </si>
  <si>
    <t xml:space="preserve">Dobava i postava ostalog pribora (kutni i okapni profili, špaletni elementi..). Sve radove izvesti prema tehničkim informacijama proizvođača sustava. </t>
  </si>
  <si>
    <t>1.15.</t>
  </si>
  <si>
    <t>1.16.</t>
  </si>
  <si>
    <t>1.17.</t>
  </si>
  <si>
    <t>1.19.</t>
  </si>
  <si>
    <t>žlijeb</t>
  </si>
  <si>
    <t>pocinčani odvod (oluk)</t>
  </si>
  <si>
    <t>kom</t>
  </si>
  <si>
    <t>Višekratno čišćenje okoline objekta za vrijeme izvođenja radova. Izvršiti prema potrebi, a najmanje tri puta u toku gradnje. U cijeni je obuhvaćeno i uklanjanje otpadaka sa gradilišta, kao i popravak svih šteta nastalih uslijed čišćenja. Obračun po m² površine koja se adaptira.</t>
  </si>
  <si>
    <t>FASADERSKI RADOVI UKUPNO:</t>
  </si>
  <si>
    <t>2.0.</t>
  </si>
  <si>
    <t>2.1.</t>
  </si>
  <si>
    <t>Vrata   POZ 1</t>
  </si>
  <si>
    <t>2.2.</t>
  </si>
  <si>
    <t>2.3.</t>
  </si>
  <si>
    <t>2.4.</t>
  </si>
  <si>
    <t>2.5.</t>
  </si>
  <si>
    <t>2.6.</t>
  </si>
  <si>
    <t>2.7.</t>
  </si>
  <si>
    <t>2.8.</t>
  </si>
  <si>
    <t>Prozor   POZ 8</t>
  </si>
  <si>
    <t>Prozor   POZ 9</t>
  </si>
  <si>
    <t>Prozor   POZ 12</t>
  </si>
  <si>
    <t xml:space="preserve">Obračun po komadu ugrađenih vrata. </t>
  </si>
  <si>
    <t>Stavka uključuje i dobavu, dostavu i postavu vanjske aluminijske prozorske klupčice, prema uputama proizvođača prozora.</t>
  </si>
  <si>
    <t>Sve ugradnje i okovi prema tehničkim detaljima i uputama proizvođača. Ugradnja prozora mora biti provedena u skladu s RAL smjernicama za ugradnju.
Izvođač je dužan pregledati mjesto ugradnje, uzeti potrebne mjere i izraditi radioničku dokumentaciju koju daje projektantu na ovjeru. Međudimenzije su orijentacione i biti će određene radioničkom dokumentacijom.</t>
  </si>
  <si>
    <t>Obračun po komadu ugrađenog prozora.</t>
  </si>
  <si>
    <t>Nabava, dobava i ugranja unutarnjih PVC klupčica r.š. Do 25 cm sa bočnim završecima u ljepilo.</t>
  </si>
  <si>
    <t>Dobava i ugradnja odbojnika za vrata u kombinaciji inox valjka i gumenog odbojnika na valjku. Po izboru projektanta.
Obračun po komadu dobavljenih i ugrađenih odbojnika za vrata.</t>
  </si>
  <si>
    <t xml:space="preserve">3.0. </t>
  </si>
  <si>
    <t>TOPLINSKA  IZOLACIJA STROPA</t>
  </si>
  <si>
    <t>3.1.</t>
  </si>
  <si>
    <t>3.2.</t>
  </si>
  <si>
    <t>3.3.</t>
  </si>
  <si>
    <t>3.0.</t>
  </si>
  <si>
    <t>TOPLINSKA  IZOLACIJA STROPA UKUPNO:</t>
  </si>
  <si>
    <t>PDV (25 %)</t>
  </si>
  <si>
    <t>UKUPNA CIJENA S PDV-om</t>
  </si>
  <si>
    <t xml:space="preserve"> TROŠKOVIK GRAĐEVINSKO-OBRTNIČKIH RADOVA</t>
  </si>
  <si>
    <t>REKAPITULACIJA GRAĐEVINSKO-OBRTNIČKIH RADOVA:</t>
  </si>
  <si>
    <t>UKUPNA CIJENA GRAĐEVINSKO-OBRTNIČKIH RADOVA:</t>
  </si>
  <si>
    <t>TOPLINSKA IZOLACIJA STROPA</t>
  </si>
  <si>
    <t>1.7.</t>
  </si>
  <si>
    <t>2.9.</t>
  </si>
  <si>
    <t>2.10.</t>
  </si>
  <si>
    <t>2.11.</t>
  </si>
  <si>
    <t>2.12.</t>
  </si>
  <si>
    <t>2.13.</t>
  </si>
  <si>
    <t>3.4.</t>
  </si>
  <si>
    <t xml:space="preserve">Na nekoliko mjesta na fasadnoj površini (različite visine i strane objekta) potrebno je ispitati nosivost podloge na način da se napravi test otkidanja mrežice.
Ispitivanje se izvodi nanošenjem mase za armiranje na staru fasadnu površinu (koja je prethodno mehanički očišćena) i u koju se utapa armirna PVC mrežica 40x40 cm. Nakon nekoliko dana (cca. 3 dana) sušenja radi se test otkidanja, odnosno PVC armirna mrežica se povlači i ukoliko ne dolazi prilikom povlačenja mrežice sa fasadne površine do odvajanja stare žbuke, podloga je nosiva, te da se na takvu podlogu može izvoditi fasadni sustav.
Ukoliko dođe do odvajanja mrežice zajedno sa starom žbukom, potrebno je napraviti impregniranje nekom od impregnacija koje duboko prodiru u podlogu, kako bi se prvo podloga učvrstila, a potom je moguća izvedba klasičnog fasadnog sustava.
</t>
  </si>
  <si>
    <t>Krilo je opremljeno standardnim otklopno - zaokretnim okovom.</t>
  </si>
  <si>
    <t>Skelu je potrebno predvidjeti za: 
-istočno i zapadno pročelje u dužini do 27,70 m visine do 3 m,
-sjeverno i južno pročelje u dužini do 10,34 m visine do 5,80 m, sa potrebnim lomovima skele.
Visina je iskazana od terena.</t>
  </si>
  <si>
    <t>Demontaža fasadnog nosača za tri zastave. Fasadni nosač se odlaže na mjesto koje odredi Naručitelj do ponovne montaže. 
Obračun po komadu demontiranog fasadnog nosača za zastave. Ponovna montaža nije u cijeni.</t>
  </si>
  <si>
    <t>– postava aluminijskog (perforiranog) sokl-profila širine jednake debljini izolacijske ploče d=14 cm, pričvršćenog nehrđajućim vijcima do 3 kom/m1,</t>
  </si>
  <si>
    <t xml:space="preserve">Montaža fasadnog nosača za tri zastave na pročelje objekta.  Jedinična cijena obuhvaća sav potrebiti rad i materijal. 
Obračun po komadu. </t>
  </si>
  <si>
    <t>Dobava i dostava potrebnog materijala i postava polietilenske (PE) folije debljine 0,015 cm s preklopima minimlno 15 cm. Foliju postaviti na prethodno očišćenu postojeću podlogu.</t>
  </si>
  <si>
    <t>Demontaža ulaznih zaokretnih drvenih vrata sa staklenom ispunom ugrađenih u zid od opeke, uključivo i šarke i učvršćenja u podu i zidu. Dimenzija vrata cca 100 x 243 cm.  Uključivo utovar i odvoz na obližnju deponiju.
Obračun po komadu demontiranih vrata.</t>
  </si>
  <si>
    <t>Demontaža ulaznih zaokretnih drvenih vrata sa staklenom ispunom ugrađenih u zid od opeke, uključivo i šarke i učvršćenja u podu i zidu. Dimenzija vrata cca 108 x 210 cm.  Uključivo utovar i odvoz na obližnju deponiju.
Obračun po komadu demontiranih vrata.</t>
  </si>
  <si>
    <t>Demontaža ulaznih zaokretnih drvenih vrata sa staklenom ispunom ugrađenih u zid od opeke, uključivo i šarke i učvršćenja u podu i zidu. Dimenzija vrata cca 100 x 210 cm.  Uključivo utovar i odvoz na obližnju deponiju.
Obračun po komadu demontiranih vrata.</t>
  </si>
  <si>
    <t xml:space="preserve">Demontaža drvenih jednokrilnih zaokretnih ostakljenih prozora, ugrađenih u zid od opeke, uključivo i učvršćenja. Dimenzija prozora 100 x 138 cm. Jedinična cijena obuhvaća i demontažu vanjskih i unutarnjih klupčica. Uključivo utovar i odvoz na obližnju deponiju.
Obračun po komadu demontiranih prozora. </t>
  </si>
  <si>
    <t>Prozor   POZ 6</t>
  </si>
  <si>
    <t xml:space="preserve">Demontaža drvenih jednokrilnih zaokretnih ostakljenih prozora, ugrađenih u zid od opeke, uključivo i učvršćenja. Dimenzija prozora 118 x 138 cm. Jedinična cijena obuhvaća i demontažu vanjskih i unutarnjih klupčica. Uključivo utovar i odvoz na obližnju deponiju.
Obračun po komadu demontiranih prozora. </t>
  </si>
  <si>
    <t xml:space="preserve">Demontaža drvenih dvokrilnih zaokretnih ostakljenih prozora, ugrađenih u zid od opeke, uključivo i učvršćenja. Dimenzija prozora 179 x 138 cm. Jedinična cijena obuhvaća i demontažu vanjskih i unutarnjih klupčica. Uključivo utovar i odvoz na obližnju deponiju.
Obračun po komadu demontiranih prozora. </t>
  </si>
  <si>
    <t xml:space="preserve">Demontaža prozora izrađenog od staklene opeke, ugrađenog u zid od opeke. Dimenzija prozora 80 x 138 cm. Jedinična cijena obuhvaća i demontažu vanjskih i unutarnjih klupčica. Uključivo utovar i odvoz na obližnju deponiju.
Obračun po komadu demontiranih prozora. </t>
  </si>
  <si>
    <t xml:space="preserve">Demontaža drvenih jednokrilnih zaokretnih ostakljenih prozora, ugrađenih u zid od opeke, uključivo i učvršćenja. Dimenzija prozora 80 x 90 cm. Jedinična cijena obuhvaća i demontažu vanjskih i unutarnjih klupčica. Uključivo utovar i odvoz na obližnju deponiju.
Obračun po komadu demontiranih prozora. </t>
  </si>
  <si>
    <t>Prozor   POZ 10</t>
  </si>
  <si>
    <t xml:space="preserve">Demontaža drvenih jednokrilnih zaokretnih ostakljenih prozora, ugrađenih u zid od opeke, uključivo i učvršćenja. Dimenzija prozora 60 x 60 cm. Jedinična cijena obuhvaća i demontažu vanjskih i unutarnjih klupčica. Uključivo utovar i odvoz na obližnju deponiju.
Obračun po komadu demontiranih prozora. </t>
  </si>
  <si>
    <t xml:space="preserve">Demontaža metalnih dvokrilnih zaokretnih vrata sa nadsvjetlom, ugrađenih u zid od opeke, uključivo i učvršćenja. Dimenzija vrata 276 x 335 cm. Jedinična cijena obuhvaća i demontažu vanjskih i unutarnjih klupčica. Uključivo utovar i odvoz na obližnju deponiju.
Obračun po komadu demontiranih prozora. </t>
  </si>
  <si>
    <t>Vrata   POZ 2</t>
  </si>
  <si>
    <t>Vrata   POZ 3</t>
  </si>
  <si>
    <t>Prozor   POZ 7</t>
  </si>
  <si>
    <t>Vrata   POZ 11</t>
  </si>
  <si>
    <t>m'</t>
  </si>
  <si>
    <t>Montaža postojeće vanjske table objekta. Jedinična cijena obuhvaća sav potrebiti rad i materijal.
Obračun po komadu.</t>
  </si>
  <si>
    <t>Montaža postojeće vanjskih rasvjetnih tijela, provjera ispravnosti te puštanje u rad. Jedinična cijena obuhvaća sav potrebiti rad i materijal.
Obračun po komadu.</t>
  </si>
  <si>
    <t>STOLARSKI RADOVI</t>
  </si>
  <si>
    <t>Sve ugradnje i okovi prema tehničkim detaljima i uputama proizvođača. Ugradnja vrata mora biti provedena u skladu s RAL smjernicama za ugradnju.
Izvođač je dužan pregledati mjesto ugradnje, uzeti potrebne mjere i izraditi radioničku dokumentaciju koju daje nadzornom inženejru na ovjeru. Među dimenzije su orijentacijske i biti će određene radioničkom dokumentacijom.</t>
  </si>
  <si>
    <t xml:space="preserve">Izrada, dobava i ugradnja dvokrilnih zaokretnih prozora, izrađenih od PVC profila. </t>
  </si>
  <si>
    <t xml:space="preserve">Izrada, dobava i ugradnja jednokrilnih zaokretnih prozora, izrađenih od PVC profila. </t>
  </si>
  <si>
    <t>STOLARSKI RADOVI UKUPNO:</t>
  </si>
  <si>
    <t>1.5.</t>
  </si>
  <si>
    <t>1.9.</t>
  </si>
  <si>
    <t>1.12.</t>
  </si>
  <si>
    <t>1.13.</t>
  </si>
  <si>
    <t>1.14.</t>
  </si>
  <si>
    <t>1.18.</t>
  </si>
  <si>
    <t>1.20.</t>
  </si>
  <si>
    <t>2.14.</t>
  </si>
  <si>
    <t>2.15.</t>
  </si>
  <si>
    <t>2.16.</t>
  </si>
  <si>
    <t>3.5.</t>
  </si>
  <si>
    <t>RAMPA ZA PRISTUP INVALIDA</t>
  </si>
  <si>
    <t xml:space="preserve"> - AB TEMELJI</t>
  </si>
  <si>
    <t xml:space="preserve">  -beton</t>
  </si>
  <si>
    <t xml:space="preserve"> - armatura</t>
  </si>
  <si>
    <t>kg</t>
  </si>
  <si>
    <t xml:space="preserve"> - AB NADTEMELJI</t>
  </si>
  <si>
    <t xml:space="preserve"> - oplata</t>
  </si>
  <si>
    <t xml:space="preserve"> - AB PLOČA</t>
  </si>
  <si>
    <t xml:space="preserve">Nakon postavljanja pločica i fugiranja, potrebno je pločice očistiti odgovarajućim sredstvom na bazi puferirane kiseline, a sve prema dogovoru sa proizvođačem pločica  i prema uputama proizvođača sredstva za čišćenje.
U stavku je uključena nabava, doprema i ugradnja svih potrebnih kutnih, rubnih i završnih inox profila, te obrada reški. </t>
  </si>
  <si>
    <t>Obračun po m² postavljenih podnih pločica i m' rubnog inox profila.</t>
  </si>
  <si>
    <t>podne pločice</t>
  </si>
  <si>
    <t>sokl u rampi h=10 cm</t>
  </si>
  <si>
    <t>rubni inox profil</t>
  </si>
  <si>
    <t>4.0.</t>
  </si>
  <si>
    <t xml:space="preserve">4.0. </t>
  </si>
  <si>
    <t>4.1.</t>
  </si>
  <si>
    <t>4.2.</t>
  </si>
  <si>
    <r>
      <t>Dobava i dostava potrebnog materijala te montaža fasadne skele od predgotovljenih elemenata za izvođenje radova na pročeljima zgrade uključivo sav potreban osnovni i pomoćni materijal, podupore, oznake i sl. Nosivost skele treba biti minimalno 2 kN/m</t>
    </r>
    <r>
      <rPr>
        <vertAlign val="superscript"/>
        <sz val="11"/>
        <color theme="1"/>
        <rFont val="Calibri"/>
        <family val="2"/>
        <charset val="238"/>
        <scheme val="minor"/>
      </rPr>
      <t>2</t>
    </r>
    <r>
      <rPr>
        <sz val="11"/>
        <color theme="1"/>
        <rFont val="Calibri"/>
        <family val="2"/>
        <charset val="238"/>
        <scheme val="minor"/>
      </rPr>
      <t xml:space="preserve">. Uključivo svi potrebni elementi zaštite na radu, uzemljenja, gromobrana podržano sa potrebnim certifikatima i ispravama o sukladnosti, izrada projekta skele i ishođenja potrebnih odobrenja za upotrebu. Skela mora biti sukladna svim zahtjevima  ZNR-a. Vrijeme upotrebe skele treba predvidjeti tijekom svih ugovorenih i nepredviđenih radova te višeradnji. Nakon uporabe, odnosno, po završetku fasaderskih i drugih potrebnih radova skelu je potrebno demontirati, utovariti u prijevozno sredstvo i odvesti sa gradilišta. </t>
    </r>
  </si>
  <si>
    <r>
      <t>Skelu je potrebno osigurati od prevrtanja, odgovarajućim sidrenim sustavom koji treba biti ukalkuliran u cijenu. 
Stavkom treba obuhvatiti i potrebne podloške i oslonce za stupove skele te dobavu potrebnog materijala te postava skelskog sintetičkog platna (HDPE) na vanjskoj strani skele radi spriječavanja odavanja prašine u okoliš i zaštite od insolacije tokom izvođenja ETICS sustava. Platna se trebaju obnoviti ukoliko dođe do njihovog oštećenja.
Nakon demontaže skele potrebno je sanirati sidrena mjesta na objektu bez vidljivih tragova, a odabranim fasadnim sustavom. Cijenom je potrebno obuhvatiti sav potreban materijal, rad i transport, projekt skele, a bez mogućnosti povećanja cijene po bilo kojem osnovu.
Obračun po m</t>
    </r>
    <r>
      <rPr>
        <sz val="11"/>
        <color indexed="8"/>
        <rFont val="Calibri"/>
        <family val="2"/>
        <charset val="238"/>
        <scheme val="minor"/>
      </rPr>
      <t xml:space="preserve">² površine pročelja koje će biti pokriveno skelom.
</t>
    </r>
  </si>
  <si>
    <r>
      <t>m</t>
    </r>
    <r>
      <rPr>
        <vertAlign val="superscript"/>
        <sz val="11"/>
        <color indexed="8"/>
        <rFont val="Calibri"/>
        <family val="2"/>
        <charset val="238"/>
        <scheme val="minor"/>
      </rPr>
      <t>2</t>
    </r>
  </si>
  <si>
    <t>Uklanjanje stare žbuke sa površina zidova pročelja do zdrave opeke. Uklanjanje obavljati mehanički. Uključivo odstranjivanje morta iz sipljivih zidarskih spojnica u dubinu do 2 cm, temeljito čišćenje zidova čeličnom četkom i u slučajevima cvjetanja salitre. Nastali otpadni materijal odmah odvesti. 
Tokom uklanjanja žuke potrebno je vodom špricati okolinu (podnica skele i zid) kako bi se umanjila količina prašine. Uključivo žbuka špaleta, lica streha i sl.  Prije obijanja potrebno je izvršiti procjenu čvrstoće i stabilnosti postojeće žbuke zajedno sa proizvođačem ETICS sustava, izvođačem i nadzorom kako bi se odredili dijelovi koje bi trebali ukoniti. Prema potrebi izvršiti provjeru čvrstoće podloge kuckanjem čekićem i eventualno vlaženjem vodom te čvrstoću površine žbuke osipanjem. Obračun prema površini otucane žbuke.
Predviđa se uklanjanje cca 30 % površine pročelja. 
Obračun po m² uklonjene žbuke.</t>
  </si>
  <si>
    <r>
      <t>Demontaža dotrajalih horizontalnih oluka r.š.cca 33 cm od pocinčanog lima na pročelju.  Uključivo utovar i odvoz na gradsku deponiju. 
Obračun po m</t>
    </r>
    <r>
      <rPr>
        <sz val="11"/>
        <color indexed="8"/>
        <rFont val="Calibri"/>
        <family val="2"/>
        <charset val="238"/>
        <scheme val="minor"/>
      </rPr>
      <t xml:space="preserve">' uklonjenog oluka. </t>
    </r>
  </si>
  <si>
    <r>
      <t>m</t>
    </r>
    <r>
      <rPr>
        <sz val="11"/>
        <color indexed="8"/>
        <rFont val="Calibri"/>
        <family val="2"/>
        <charset val="238"/>
        <scheme val="minor"/>
      </rPr>
      <t>'</t>
    </r>
  </si>
  <si>
    <r>
      <t>Demontaža dotrajalih vertikalnih oluka ø 10 cm od pocinčanog lima na pročelju. Uključivo utovar i odvoz na gradsku deponiju. 
Obračun po m</t>
    </r>
    <r>
      <rPr>
        <sz val="11"/>
        <color indexed="8"/>
        <rFont val="Calibri"/>
        <family val="2"/>
        <charset val="238"/>
        <scheme val="minor"/>
      </rPr>
      <t xml:space="preserve">' uklonjenog oluka. </t>
    </r>
  </si>
  <si>
    <r>
      <t>m</t>
    </r>
    <r>
      <rPr>
        <vertAlign val="superscript"/>
        <sz val="11"/>
        <rFont val="Calibri"/>
        <family val="2"/>
        <charset val="238"/>
        <scheme val="minor"/>
      </rPr>
      <t>2</t>
    </r>
  </si>
  <si>
    <t>Dobava, dostava i ugradnja potrebnih materijala za izvedbu armirajućeg sloja i završne fasadne žbuke FASADNOG TOPLINSKO IZOLACIJSKOG  SUSTAVA  iz kamene vune za fasade debljine 14 cm, armiran staklenom mrežicom. Izolacijske ploče namijenjene su za toplinsku, protupožarnu i zvučnu izolaciju kod povezanih sustava za vanjsku toplinsku izolaciju ETICS (kontaktni toplinski fasadni sustav), a sustavu daju visoku paropropusnost i poboljšanu vrijednost toplinske izolacije. • Protupožarna izolacija, potpuno negoriv materijal - razred reakcije na požar A1.</t>
  </si>
  <si>
    <r>
      <t xml:space="preserve">– nanošenje mase za ljepljenje i armiranje polimerno-cementnog ljepila točkasto i po rubovima ploče </t>
    </r>
    <r>
      <rPr>
        <sz val="11"/>
        <color indexed="8"/>
        <rFont val="Calibri"/>
        <family val="2"/>
        <charset val="238"/>
        <scheme val="minor"/>
      </rPr>
      <t>gleterom, uz ostvarivanje kontaktne površine od 40%,</t>
    </r>
  </si>
  <si>
    <r>
      <t xml:space="preserve">– preko postavljenih izolacijskih ploča slijedi nanošenje armirnog sloja </t>
    </r>
    <r>
      <rPr>
        <sz val="11"/>
        <color indexed="8"/>
        <rFont val="Calibri"/>
        <family val="2"/>
        <charset val="238"/>
        <scheme val="minor"/>
      </rPr>
      <t xml:space="preserve">debljine do 5 mm u koji se utiskuje tekstilno–staklena, alkalno otporna mrežica veličine otvora 4x4 mm s preklopom od minimalno 10 cm, </t>
    </r>
  </si>
  <si>
    <r>
      <t>– nakon odgovarajućeg vremena sušenja, premazivanje temeljnim vodoodbojnim premazom</t>
    </r>
    <r>
      <rPr>
        <sz val="11"/>
        <color indexed="8"/>
        <rFont val="Calibri"/>
        <family val="2"/>
        <charset val="238"/>
        <scheme val="minor"/>
      </rPr>
      <t xml:space="preserve">, </t>
    </r>
  </si>
  <si>
    <r>
      <t xml:space="preserve">– nakon sušenja temeljnog sloja, nanošenje završne dekorativne žbuke, mineralne ili silikatne žbuke, </t>
    </r>
    <r>
      <rPr>
        <sz val="11"/>
        <color indexed="8"/>
        <rFont val="Calibri"/>
        <family val="2"/>
        <charset val="238"/>
        <scheme val="minor"/>
      </rPr>
      <t>hidrofobne, vrlo velike paropropusnosti, male sklonosti prljanju i otporne na atmosferilije i mikroorganizme, u nijansi, strukturi i veličini zrna prema izboru Investitora.</t>
    </r>
  </si>
  <si>
    <t>Obračun po m² razvijene površine na koju se postavlja nova fasada.</t>
  </si>
  <si>
    <r>
      <t>Zidarska obrada špaleta (u zidu od opeke) širine do 20 cm, unutarnja strana, nakon postavljanja nove stolarije na vanjski rub zida i izmještanja postojeće stolarije koja se neće mijenjati na vanjski rub zida. U cijenu uračunati dobavu materijala, materijal i sav rad do potpune gotovosti stavke. 
Obračun po m</t>
    </r>
    <r>
      <rPr>
        <vertAlign val="superscript"/>
        <sz val="11"/>
        <color indexed="8"/>
        <rFont val="Calibri"/>
        <family val="2"/>
        <charset val="238"/>
        <scheme val="minor"/>
      </rPr>
      <t>2</t>
    </r>
    <r>
      <rPr>
        <sz val="11"/>
        <color indexed="8"/>
        <rFont val="Calibri"/>
        <family val="2"/>
        <charset val="238"/>
        <scheme val="minor"/>
      </rPr>
      <t>izvedene špalete.</t>
    </r>
  </si>
  <si>
    <r>
      <t>Dobava i dostava materijala te postava tipske PVC zaštitne mrežice protiv kukaca za strehe.
Stavkom obuhvaćen sav osnovni i pomoćni materijal, pribor i rad te sav vertikalni i horizontalni transport. 
Obračun po m' postavljene zaštitne mrežice.</t>
    </r>
    <r>
      <rPr>
        <sz val="11"/>
        <color indexed="10"/>
        <rFont val="Calibri"/>
        <family val="2"/>
        <charset val="238"/>
        <scheme val="minor"/>
      </rPr>
      <t xml:space="preserve">
</t>
    </r>
  </si>
  <si>
    <r>
      <t>m</t>
    </r>
    <r>
      <rPr>
        <vertAlign val="superscript"/>
        <sz val="11"/>
        <color indexed="8"/>
        <rFont val="Calibri"/>
        <family val="2"/>
        <charset val="238"/>
        <scheme val="minor"/>
      </rPr>
      <t>'</t>
    </r>
  </si>
  <si>
    <r>
      <t>Dobava potrebnog materijala, izrada i postava horizontalnih odvoda (oluka) krovne vode RŠ 33 cm, od vruće pocinčanog lima d=0,55 mm, uključivo kuke i sav sitni i spojni materijal.
Kuke postaviti max. svakih 80 cm.
Oluke je potrebno spojiti na žlijeb pomoću tzv. labuđeg vrata, a spojevi moraju biti lemljeni. 
Potrebno je predvidjeti prijelazni element tzv. kotlić za spoj oluka i cijevi.
Sve kompletno ugrađeno i u funkciji.
Obračun po m</t>
    </r>
    <r>
      <rPr>
        <sz val="11"/>
        <color indexed="8"/>
        <rFont val="Calibri"/>
        <family val="2"/>
        <charset val="238"/>
        <scheme val="minor"/>
      </rPr>
      <t>' postavljenog horizontalnog oluka.</t>
    </r>
  </si>
  <si>
    <r>
      <t xml:space="preserve">Dobava potrebnog materijala, izrada i postava vertikalnih odvoda (oluka) ø 10 </t>
    </r>
    <r>
      <rPr>
        <sz val="8.25"/>
        <rFont val="Calibri"/>
        <family val="2"/>
        <charset val="238"/>
        <scheme val="minor"/>
      </rPr>
      <t xml:space="preserve"> </t>
    </r>
    <r>
      <rPr>
        <sz val="11"/>
        <rFont val="Calibri"/>
        <family val="2"/>
        <charset val="238"/>
        <scheme val="minor"/>
      </rPr>
      <t>cm, od vruće pocinčanog lima d=0,55 mm, uključivo obujmice i sav sitni i spojni materijal.
SVI a spojevi moraju biti lemljeni.
Učvršćivanje oluka za fasadu izvodi se šelnama od pocinčanog lima max. svakih 100 cm, a sve prema pravilima struke.
Sve kompletno ugrađeno i u funkciji.
Obračun po m</t>
    </r>
    <r>
      <rPr>
        <sz val="11"/>
        <color indexed="8"/>
        <rFont val="Calibri"/>
        <family val="2"/>
        <charset val="238"/>
        <scheme val="minor"/>
      </rPr>
      <t>' postavljenog vertikalnog oluka.</t>
    </r>
  </si>
  <si>
    <r>
      <t>Nakon završetka svih građevinskih radova, odvoza smeća i skidanja skele, potrebno je detaljno očistiti pješačku zonu oko zone gradilišta. Čišćenje obuhvaća pometanje i pranje pješačke površine.
Obračun po m</t>
    </r>
    <r>
      <rPr>
        <sz val="11"/>
        <color indexed="8"/>
        <rFont val="Calibri"/>
        <family val="2"/>
        <charset val="238"/>
        <scheme val="minor"/>
      </rPr>
      <t>² očišćene površine.</t>
    </r>
  </si>
  <si>
    <t>Izrada, dobava i ugradnja jednokrilnih zaokretnih vrata, izrađenih od PVC profila. Ispuna: 
· Dvostruko IZO staklo 4/16/4 mm sa plinovitm punjenjem, Low-e premazom i trostrukim brtvljenjem. 
· PVC ispuna od materijala s malim koeficijentom vodljivosti topline λ /veliki otpor prolaza topline/ materijal: λ≤0,035 W/mK, koeficijent prolaza topline Uf=2,15 - 2,4 W/m ²K</t>
  </si>
  <si>
    <t>Krilo je opremljeno standardnim okovom za zaokretna vrata: tri petlje, ugradbena brava sa cilindrom, ključevi i par kvaka s rozetama i ugrađenim mehanizam (gore i dolje) za fiksiranje jednog krila. Uključivo valjkasti odbojnici od inoxa s dva gumena prstena Ø 2,6 cm. Ugrađuju se vrata sa bravama za zaključavanje, hidrauličnim zatvaračem, svim okvirima, okovima.</t>
  </si>
  <si>
    <r>
      <t>Karakteristike traženog sistema:
- Vrste otvaranja: prema shemi-zaokretno/otklopno
- Uw≤=1,4 W/m</t>
    </r>
    <r>
      <rPr>
        <sz val="11"/>
        <color indexed="8"/>
        <rFont val="Calibri"/>
        <family val="2"/>
        <charset val="238"/>
        <scheme val="minor"/>
      </rPr>
      <t>²K</t>
    </r>
  </si>
  <si>
    <r>
      <rPr>
        <b/>
        <sz val="11"/>
        <rFont val="Calibri"/>
        <family val="2"/>
        <charset val="238"/>
        <scheme val="minor"/>
      </rPr>
      <t>POZ 1</t>
    </r>
    <r>
      <rPr>
        <sz val="11"/>
        <rFont val="Calibri"/>
        <family val="2"/>
        <charset val="238"/>
        <scheme val="minor"/>
      </rPr>
      <t xml:space="preserve">,  dim. 100 x 243 cm  </t>
    </r>
  </si>
  <si>
    <r>
      <rPr>
        <b/>
        <sz val="11"/>
        <rFont val="Calibri"/>
        <family val="2"/>
        <charset val="238"/>
        <scheme val="minor"/>
      </rPr>
      <t>POZ 2</t>
    </r>
    <r>
      <rPr>
        <sz val="11"/>
        <rFont val="Calibri"/>
        <family val="2"/>
        <charset val="238"/>
        <scheme val="minor"/>
      </rPr>
      <t xml:space="preserve">,  dim. 108 x 210 cm  </t>
    </r>
  </si>
  <si>
    <r>
      <rPr>
        <b/>
        <sz val="11"/>
        <rFont val="Calibri"/>
        <family val="2"/>
        <charset val="238"/>
        <scheme val="minor"/>
      </rPr>
      <t>POZ 3</t>
    </r>
    <r>
      <rPr>
        <sz val="11"/>
        <rFont val="Calibri"/>
        <family val="2"/>
        <charset val="238"/>
        <scheme val="minor"/>
      </rPr>
      <t xml:space="preserve">,  dim. 100 x 210 cm  </t>
    </r>
  </si>
  <si>
    <t>Izrada, dobava i ugradnja dvokrilnih zaokretnih vrata sa otklopnim nadsvjetlom, izrađenih od PVC profila. Ispuna: 
· Dvostruko IZO staklo 4/16/4 mm sa plinovitm punjenjem, Low-e premazom i trostrukim brtvljenjem. 
· PVC ispuna od materijala s malim koeficijentom vodljivosti topline λ /veliki otpor prolaza topline/ materijal: λ≤0,035 W/mK, koeficijent prolaza topline Uf=2,15 - 2,4 W/m ²K</t>
  </si>
  <si>
    <r>
      <rPr>
        <b/>
        <sz val="11"/>
        <rFont val="Calibri"/>
        <family val="2"/>
        <charset val="238"/>
        <scheme val="minor"/>
      </rPr>
      <t>POZ 11</t>
    </r>
    <r>
      <rPr>
        <sz val="11"/>
        <rFont val="Calibri"/>
        <family val="2"/>
        <charset val="238"/>
        <scheme val="minor"/>
      </rPr>
      <t xml:space="preserve">,  dim. 276 x 335 cm  </t>
    </r>
  </si>
  <si>
    <r>
      <t>Karakteristike traženog sistema:
- Vrste otvaranja: prema shemi-zaokretno/otklopno
- Uw=1,4 W/m</t>
    </r>
    <r>
      <rPr>
        <sz val="11"/>
        <color indexed="8"/>
        <rFont val="Calibri"/>
        <family val="2"/>
        <charset val="238"/>
        <scheme val="minor"/>
      </rPr>
      <t>²K</t>
    </r>
  </si>
  <si>
    <r>
      <rPr>
        <b/>
        <sz val="11"/>
        <rFont val="Calibri"/>
        <family val="2"/>
        <charset val="238"/>
        <scheme val="minor"/>
      </rPr>
      <t>POZ 8</t>
    </r>
    <r>
      <rPr>
        <sz val="11"/>
        <rFont val="Calibri"/>
        <family val="2"/>
        <charset val="238"/>
        <scheme val="minor"/>
      </rPr>
      <t>,  dim. 179 x 138 cm</t>
    </r>
  </si>
  <si>
    <r>
      <rPr>
        <b/>
        <sz val="11"/>
        <rFont val="Calibri"/>
        <family val="2"/>
        <charset val="238"/>
        <scheme val="minor"/>
      </rPr>
      <t>POZ 6</t>
    </r>
    <r>
      <rPr>
        <sz val="11"/>
        <rFont val="Calibri"/>
        <family val="2"/>
        <charset val="238"/>
        <scheme val="minor"/>
      </rPr>
      <t>,  dim. 100 x 138 cm</t>
    </r>
  </si>
  <si>
    <r>
      <rPr>
        <b/>
        <sz val="11"/>
        <rFont val="Calibri"/>
        <family val="2"/>
        <charset val="238"/>
        <scheme val="minor"/>
      </rPr>
      <t>POZ 7</t>
    </r>
    <r>
      <rPr>
        <sz val="11"/>
        <rFont val="Calibri"/>
        <family val="2"/>
        <charset val="238"/>
        <scheme val="minor"/>
      </rPr>
      <t>,  dim. 118 x 138 cm</t>
    </r>
  </si>
  <si>
    <r>
      <rPr>
        <b/>
        <sz val="11"/>
        <rFont val="Calibri"/>
        <family val="2"/>
        <charset val="238"/>
        <scheme val="minor"/>
      </rPr>
      <t>POZ 9</t>
    </r>
    <r>
      <rPr>
        <sz val="11"/>
        <rFont val="Calibri"/>
        <family val="2"/>
        <charset val="238"/>
        <scheme val="minor"/>
      </rPr>
      <t>,  dim. 80 x 138 cm</t>
    </r>
  </si>
  <si>
    <r>
      <rPr>
        <b/>
        <sz val="11"/>
        <rFont val="Calibri"/>
        <family val="2"/>
        <charset val="238"/>
        <scheme val="minor"/>
      </rPr>
      <t>POZ 10</t>
    </r>
    <r>
      <rPr>
        <sz val="11"/>
        <rFont val="Calibri"/>
        <family val="2"/>
        <charset val="238"/>
        <scheme val="minor"/>
      </rPr>
      <t>,  dim. 80 x 90 cm</t>
    </r>
  </si>
  <si>
    <r>
      <rPr>
        <b/>
        <sz val="11"/>
        <rFont val="Calibri"/>
        <family val="2"/>
        <charset val="238"/>
        <scheme val="minor"/>
      </rPr>
      <t>POZ 12</t>
    </r>
    <r>
      <rPr>
        <sz val="11"/>
        <rFont val="Calibri"/>
        <family val="2"/>
        <charset val="238"/>
        <scheme val="minor"/>
      </rPr>
      <t>,  dim. 60 x 60 cm</t>
    </r>
  </si>
  <si>
    <r>
      <t>Čišćenje tavanskog prostora i odvoz otpada na obližnju deponiju.
Obračun po m</t>
    </r>
    <r>
      <rPr>
        <vertAlign val="superscript"/>
        <sz val="11"/>
        <color theme="1"/>
        <rFont val="Calibri"/>
        <family val="2"/>
        <charset val="238"/>
        <scheme val="minor"/>
      </rPr>
      <t>2</t>
    </r>
    <r>
      <rPr>
        <sz val="11"/>
        <color theme="1"/>
        <rFont val="Calibri"/>
        <family val="2"/>
        <charset val="238"/>
        <scheme val="minor"/>
      </rPr>
      <t>.</t>
    </r>
  </si>
  <si>
    <r>
      <t>Uklanjanje postojeće daščane oplate i odvoz na obližnju deponiju.
Obračun po m</t>
    </r>
    <r>
      <rPr>
        <vertAlign val="superscript"/>
        <sz val="11"/>
        <color theme="1"/>
        <rFont val="Calibri"/>
        <family val="2"/>
        <charset val="238"/>
        <scheme val="minor"/>
      </rPr>
      <t>2</t>
    </r>
    <r>
      <rPr>
        <sz val="11"/>
        <color theme="1"/>
        <rFont val="Calibri"/>
        <family val="2"/>
        <charset val="238"/>
        <scheme val="minor"/>
      </rPr>
      <t xml:space="preserve"> uklonjene daščane oplate.</t>
    </r>
  </si>
  <si>
    <t>Dobava i dostava potrebnog materijala i postava mineralne vune na pod negrijanog tavana, izmedju drvenih grednika odnosno na FERT strop, razreda gorivosti A1, debljine 20 cm. 
Mineralna vuna namijenjena za toplinsku, zvučnu i protupožarnu zaštitu potkrovlja, a  gdje izolacija nije izložena tlačnom opterećenju.
Deklarirana toplinska provodljivost λ ≤ 0,035 W/mK
Klasa gorivosti: A1
Posebnu pažnju obratiti na izvedbu spojeva, preklopa, prijelaza i završetaka, prema detalju i uz konzultacije s proizvođačem.</t>
  </si>
  <si>
    <r>
      <t>Obračun po m</t>
    </r>
    <r>
      <rPr>
        <sz val="11"/>
        <color indexed="8"/>
        <rFont val="Calibri"/>
        <family val="2"/>
        <charset val="238"/>
        <scheme val="minor"/>
      </rPr>
      <t>² postavljenih ploča kamene vune.</t>
    </r>
  </si>
  <si>
    <r>
      <t>Obračun po m</t>
    </r>
    <r>
      <rPr>
        <sz val="11"/>
        <color indexed="8"/>
        <rFont val="Calibri"/>
        <family val="2"/>
        <charset val="238"/>
        <scheme val="minor"/>
      </rPr>
      <t>² postavljene paropropusne folije</t>
    </r>
  </si>
  <si>
    <r>
      <t>m</t>
    </r>
    <r>
      <rPr>
        <vertAlign val="superscript"/>
        <sz val="11"/>
        <rFont val="Calibri"/>
        <family val="2"/>
        <charset val="238"/>
        <scheme val="minor"/>
      </rPr>
      <t>3</t>
    </r>
  </si>
  <si>
    <t>Ručni iskop zemlje za temelj rampe te planiranje dna temelja. Zemlja od iskopa koristiti će se za zatrpavanje ispod ploče rampe.
NAPOMENA: Ukoliko se pri iskopu temelja projektirane rampe naiđe na postojeće temelje građevine, novi temelj potrebno je odmaknuti u odnosu na položaj novog temelja prikazanog u nacrtu, a dio ploče rampe izvesti konzolno Izvoditelj se treba konzultirati sa Nadzornim inženjerom.</t>
  </si>
  <si>
    <t>Nasipanje šljunka ispod AB ploče rampe u sloju 20 cm, razastiranje i nabijanje.</t>
  </si>
  <si>
    <t>4.3.</t>
  </si>
  <si>
    <t>4.4.</t>
  </si>
  <si>
    <t>4.5.</t>
  </si>
  <si>
    <t>Dobava potrebnog materijala te izrada i ugradnja ograde invalidske rampe i podesta. Rukohvat ograde se izvodi od čeličnih cijevnih inox profila Ø 40 mm na međusobnoj udaljenosti 30 cm i na visini 60 cm od nivoa rampe. Vertikalni nosači se izvode od istih profila. Ograda se izvodi jednostrano u odnosu na rampu, a uz građevinu izvesti rukohvat. 
Stavka uključuje sve potrebne prodore, savijanja i pričvršćenja.
Mjere je potrebno uzeti na licu mjesta.
Obračun po m' izvedene ograde.</t>
  </si>
  <si>
    <t xml:space="preserve"> - ograda</t>
  </si>
  <si>
    <t xml:space="preserve"> - rukohvat</t>
  </si>
  <si>
    <t>Dobava, dostava i ugradnja rubnog inox profila na rub stepenica, širina vidljivog dijela profila 27 mm, a visina kao visina pločica.</t>
  </si>
  <si>
    <r>
      <t>Dobava potrebnog materijala te postava porculanskih, pločica sa postavom na cijelu površinu rampe (uključivo i sokl), a na ravnu podlogu.  Protukliznost podnih naturale obrada R11 apsorpcija vode max.0,1 %, otpornost na habanje 145 mm</t>
    </r>
    <r>
      <rPr>
        <vertAlign val="superscript"/>
        <sz val="11"/>
        <rFont val="Calibri"/>
        <family val="2"/>
        <charset val="238"/>
        <scheme val="minor"/>
      </rPr>
      <t>3</t>
    </r>
    <r>
      <rPr>
        <sz val="11"/>
        <rFont val="Calibri"/>
        <family val="2"/>
        <charset val="238"/>
        <scheme val="minor"/>
      </rPr>
      <t>. Postava pločica paralelno sa vanjskim zidom zgrade. Postava u fleksibilno cementno ljepilo sa dodatkom sintetskih smola, sa kompenziranim skupljanjem, produženim otvorenim vremenom postave &gt;30 min, a prohodno nakon 24 sata, bez klizanja na vertikalnim površinama.  Reške pločica 2 mm ispunjene već gotovom vodoodbojnom pastom za fugiranje u tonu pločica, na bazi akrilnih smola u vodenoj disperziji protiv plijesni.  Spoj zidne i podne keramike te uglove obraditi trajnoplastičnim kitom u tonu reški, otporan na gljivice, kiseline i lužine.
U stavku je uključena nabava, doprema i ugradnja svih potrebnih kutnih, rubnih i završnih inox profila, te obrada reški.</t>
    </r>
  </si>
  <si>
    <t>Ispuna: Dvostruko IZO staklo 4/16/4 mm sa plinovitim punjenjem, Low-e premazom i trostrukim brtvljenjem.</t>
  </si>
  <si>
    <r>
      <rPr>
        <u/>
        <sz val="11"/>
        <color theme="1"/>
        <rFont val="Calibri"/>
        <family val="2"/>
        <charset val="238"/>
        <scheme val="minor"/>
      </rPr>
      <t>Investitor:</t>
    </r>
    <r>
      <rPr>
        <sz val="11"/>
        <color theme="1"/>
        <rFont val="Calibri"/>
        <family val="2"/>
        <charset val="238"/>
        <scheme val="minor"/>
      </rPr>
      <t xml:space="preserve"> Općina Ernestinovo, Vladimira Nazora 64, 31215 Ernestinovo</t>
    </r>
  </si>
  <si>
    <r>
      <rPr>
        <u/>
        <sz val="11"/>
        <color theme="1"/>
        <rFont val="Calibri"/>
        <family val="2"/>
        <charset val="238"/>
        <scheme val="minor"/>
      </rPr>
      <t>Građevina:</t>
    </r>
    <r>
      <rPr>
        <sz val="11"/>
        <color theme="1"/>
        <rFont val="Calibri"/>
        <family val="2"/>
        <charset val="238"/>
        <scheme val="minor"/>
      </rPr>
      <t xml:space="preserve"> Energetska obnova NK Laslovo</t>
    </r>
  </si>
  <si>
    <r>
      <rPr>
        <u/>
        <sz val="11"/>
        <color theme="1"/>
        <rFont val="Calibri"/>
        <family val="2"/>
        <charset val="238"/>
        <scheme val="minor"/>
      </rPr>
      <t>Lokacija:</t>
    </r>
    <r>
      <rPr>
        <sz val="11"/>
        <color theme="1"/>
        <rFont val="Calibri"/>
        <family val="2"/>
        <charset val="238"/>
        <scheme val="minor"/>
      </rPr>
      <t xml:space="preserve"> Ulica Pobjede 36C, Laslovo, kč.br. 970/1, k.o. Laslovo</t>
    </r>
  </si>
  <si>
    <t>RAMPA ZA PRISTUP INVALIDA UKUPNO:</t>
  </si>
  <si>
    <t>Predmet nabave: ENERGETSKA OBNOVA SPORTSKOG OBJEKTA U LASLOVU</t>
  </si>
  <si>
    <t>Evidencijski broj nabave: JED 16/19</t>
  </si>
  <si>
    <t>Dobava, dostava potrebnog materijala i postava paropropusne folije na stropu tavana, postavlja se direktno  na prethodno postavljenu mineralnu vunu.
Paropropusnu foliju podignuti vertikalno uz rubove.  Folija treba biti visoko paropropusna vodonepropusna krovna membrana za uporabu u građevinskoj industriji. Sastoji se od 2 sloja polipropilenske tkanine i funkcionalnog polipropilenskog filma koji osigurava visoku propusnost vodene pare i otpornost na vodu. Primijeniti tanku ekstrudiranu polietilensku foliju.
Posebnu pažnju obratiti na izvedbu spojeva, preklopa, prijelaza i završetaka.</t>
  </si>
  <si>
    <t>Dobava potrebnog materijala te betoniranje armirane  betonske rampe za pristup invalida maksimalnog nagiba plohe 8% i ulaznog podesta, uključeno i trakasti temelji dubine 80 cm i širine 20 cm. Beton izvesti u glatkoj oplati. Agregat maksimalne veličine zrna 8 mm. Armatura je Q188, veličine oka 10/10 cm, mase 6,10 kg/m². Beton mora biti marke C30/37 ili jednakovrijedno, razred izloženosti XC4; XD1; XF1; S1 s dodatkom za vodonepropusnost. Sve prema grafičkim nacrtima. Gornja površina AB ploče podova na tlu mora se izvesti ravna i glatka radi polaganja protuklizne završne obrade. 
Ploča rampe se izvodi u debljini od 10 cm.
Uključivo potrebna njega betona do završetka vezanja. U cijenu uračunata i sva potrebna oplata.
Obračun po m² drvene oplate i m³ ugrađenog vibro betona te armature u kg.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</si>
</sst>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A]0.00"/>
    <numFmt numFmtId="165" formatCode="#,##0.0"/>
  </numFmts>
  <fonts count="2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alibri"/>
      <family val="2"/>
      <charset val="238"/>
    </font>
    <font>
      <sz val="11"/>
      <color rgb="FF000000"/>
      <name val="Calibri"/>
      <family val="2"/>
      <charset val="238"/>
      <scheme val="minor"/>
    </font>
    <font>
      <sz val="11"/>
      <color theme="1"/>
      <name val="Calibri"/>
      <family val="2"/>
      <scheme val="minor"/>
    </font>
    <font>
      <b/>
      <sz val="10"/>
      <color rgb="FF000000"/>
      <name val="Calibri"/>
      <family val="2"/>
      <charset val="238"/>
      <scheme val="minor"/>
    </font>
    <font>
      <b/>
      <sz val="14"/>
      <color rgb="FF000000"/>
      <name val="Calibri"/>
      <family val="2"/>
      <charset val="238"/>
      <scheme val="minor"/>
    </font>
    <font>
      <sz val="12"/>
      <color theme="1"/>
      <name val="Calibri"/>
      <family val="2"/>
      <charset val="238"/>
      <scheme val="minor"/>
    </font>
    <font>
      <sz val="11"/>
      <name val="Calibri"/>
      <family val="2"/>
      <charset val="238"/>
      <scheme val="minor"/>
    </font>
    <font>
      <b/>
      <sz val="11"/>
      <name val="Calibri"/>
      <family val="2"/>
      <charset val="238"/>
      <scheme val="minor"/>
    </font>
    <font>
      <b/>
      <sz val="12"/>
      <color theme="1"/>
      <name val="Calibri"/>
      <family val="2"/>
      <charset val="238"/>
      <scheme val="minor"/>
    </font>
    <font>
      <sz val="10"/>
      <color theme="1"/>
      <name val="Calibri"/>
      <family val="2"/>
      <charset val="238"/>
    </font>
    <font>
      <u/>
      <sz val="11"/>
      <color theme="1"/>
      <name val="Calibri"/>
      <family val="2"/>
      <charset val="238"/>
      <scheme val="minor"/>
    </font>
    <font>
      <vertAlign val="superscript"/>
      <sz val="11"/>
      <color theme="1"/>
      <name val="Calibri"/>
      <family val="2"/>
      <charset val="238"/>
      <scheme val="minor"/>
    </font>
    <font>
      <sz val="12"/>
      <name val="Calibri"/>
      <family val="2"/>
      <charset val="238"/>
      <scheme val="minor"/>
    </font>
    <font>
      <b/>
      <sz val="12"/>
      <name val="Calibri"/>
      <family val="2"/>
      <charset val="238"/>
      <scheme val="minor"/>
    </font>
    <font>
      <sz val="11"/>
      <color rgb="FFFF0000"/>
      <name val="Calibri"/>
      <family val="2"/>
      <charset val="238"/>
      <scheme val="minor"/>
    </font>
    <font>
      <sz val="11"/>
      <color indexed="8"/>
      <name val="Calibri"/>
      <family val="2"/>
      <charset val="238"/>
      <scheme val="minor"/>
    </font>
    <font>
      <vertAlign val="superscript"/>
      <sz val="11"/>
      <color indexed="8"/>
      <name val="Calibri"/>
      <family val="2"/>
      <charset val="238"/>
      <scheme val="minor"/>
    </font>
    <font>
      <i/>
      <sz val="10"/>
      <color rgb="FFFF0000"/>
      <name val="Calibri"/>
      <family val="2"/>
      <charset val="238"/>
      <scheme val="minor"/>
    </font>
    <font>
      <vertAlign val="superscript"/>
      <sz val="11"/>
      <name val="Calibri"/>
      <family val="2"/>
      <charset val="238"/>
      <scheme val="minor"/>
    </font>
    <font>
      <sz val="11"/>
      <color indexed="10"/>
      <name val="Calibri"/>
      <family val="2"/>
      <charset val="238"/>
      <scheme val="minor"/>
    </font>
    <font>
      <sz val="8.25"/>
      <name val="Calibri"/>
      <family val="2"/>
      <charset val="238"/>
      <scheme val="minor"/>
    </font>
    <font>
      <i/>
      <sz val="11"/>
      <color rgb="FFFF0000"/>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s>
  <cellStyleXfs count="7">
    <xf numFmtId="0" fontId="0" fillId="0" borderId="0"/>
    <xf numFmtId="0" fontId="3" fillId="0" borderId="0"/>
    <xf numFmtId="0" fontId="5" fillId="0" borderId="0"/>
    <xf numFmtId="0" fontId="1" fillId="0" borderId="0"/>
    <xf numFmtId="0" fontId="1" fillId="0" borderId="0"/>
    <xf numFmtId="0" fontId="12" fillId="0" borderId="0"/>
    <xf numFmtId="0" fontId="1" fillId="0" borderId="0"/>
  </cellStyleXfs>
  <cellXfs count="200">
    <xf numFmtId="0" fontId="0" fillId="0" borderId="0" xfId="0"/>
    <xf numFmtId="0" fontId="1" fillId="0" borderId="0" xfId="2" applyFont="1"/>
    <xf numFmtId="0" fontId="4" fillId="0" borderId="0" xfId="1" applyFont="1" applyFill="1" applyAlignment="1" applyProtection="1"/>
    <xf numFmtId="164" fontId="4" fillId="0" borderId="0" xfId="1" applyNumberFormat="1" applyFont="1" applyFill="1" applyAlignment="1" applyProtection="1"/>
    <xf numFmtId="0" fontId="4" fillId="0" borderId="0" xfId="2" applyFont="1"/>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vertical="center" wrapText="1"/>
    </xf>
    <xf numFmtId="0" fontId="6" fillId="0" borderId="0" xfId="1" applyFont="1" applyFill="1" applyBorder="1" applyAlignment="1" applyProtection="1">
      <alignment horizontal="center" vertical="center" wrapText="1"/>
    </xf>
    <xf numFmtId="0" fontId="2" fillId="0" borderId="1" xfId="3" applyFont="1" applyFill="1" applyBorder="1" applyAlignment="1" applyProtection="1">
      <alignment horizontal="center" vertical="center"/>
    </xf>
    <xf numFmtId="0" fontId="2" fillId="2" borderId="1" xfId="3" applyFont="1" applyFill="1" applyBorder="1" applyAlignment="1" applyProtection="1">
      <alignment horizontal="center" vertical="center"/>
    </xf>
    <xf numFmtId="4" fontId="2" fillId="2" borderId="1" xfId="3" applyNumberFormat="1" applyFont="1" applyFill="1" applyBorder="1" applyAlignment="1" applyProtection="1">
      <alignment horizontal="center" vertical="center"/>
    </xf>
    <xf numFmtId="4" fontId="2" fillId="2" borderId="1" xfId="3" applyNumberFormat="1" applyFont="1" applyFill="1" applyBorder="1" applyAlignment="1" applyProtection="1">
      <alignment vertical="center"/>
      <protection locked="0"/>
    </xf>
    <xf numFmtId="4" fontId="2" fillId="2" borderId="1" xfId="3" applyNumberFormat="1" applyFont="1" applyFill="1" applyBorder="1" applyAlignment="1" applyProtection="1">
      <alignment horizontal="center" vertical="center"/>
      <protection locked="0"/>
    </xf>
    <xf numFmtId="0" fontId="1" fillId="0" borderId="0" xfId="3" applyFont="1" applyBorder="1" applyAlignment="1" applyProtection="1">
      <alignment horizontal="left" vertical="center"/>
    </xf>
    <xf numFmtId="4" fontId="1" fillId="0" borderId="0" xfId="3" applyNumberFormat="1" applyFont="1" applyBorder="1" applyAlignment="1" applyProtection="1">
      <alignment horizontal="left" vertical="center"/>
    </xf>
    <xf numFmtId="4" fontId="1" fillId="0" borderId="0" xfId="3" applyNumberFormat="1" applyFont="1" applyBorder="1" applyAlignment="1" applyProtection="1">
      <alignment vertical="center"/>
      <protection locked="0"/>
    </xf>
    <xf numFmtId="4" fontId="1" fillId="0" borderId="0" xfId="3" applyNumberFormat="1" applyFont="1" applyBorder="1" applyAlignment="1" applyProtection="1">
      <alignment horizontal="center" vertical="center"/>
      <protection locked="0"/>
    </xf>
    <xf numFmtId="165" fontId="2" fillId="2" borderId="2" xfId="3" applyNumberFormat="1" applyFont="1" applyFill="1" applyBorder="1" applyAlignment="1" applyProtection="1">
      <alignment horizontal="center" vertical="center"/>
    </xf>
    <xf numFmtId="0" fontId="2" fillId="2" borderId="3" xfId="3" applyFont="1" applyFill="1" applyBorder="1" applyAlignment="1" applyProtection="1">
      <alignment vertical="center"/>
    </xf>
    <xf numFmtId="0" fontId="8" fillId="2" borderId="3" xfId="3" applyFont="1" applyFill="1" applyBorder="1" applyAlignment="1" applyProtection="1">
      <alignment horizontal="left" vertical="center"/>
    </xf>
    <xf numFmtId="4" fontId="8" fillId="2" borderId="3" xfId="3" applyNumberFormat="1" applyFont="1" applyFill="1" applyBorder="1" applyAlignment="1" applyProtection="1">
      <alignment horizontal="left" vertical="center"/>
    </xf>
    <xf numFmtId="4" fontId="8" fillId="2" borderId="3" xfId="3" applyNumberFormat="1" applyFont="1" applyFill="1" applyBorder="1" applyAlignment="1" applyProtection="1">
      <alignment vertical="center"/>
      <protection locked="0"/>
    </xf>
    <xf numFmtId="4" fontId="8" fillId="2" borderId="4" xfId="3" applyNumberFormat="1" applyFont="1" applyFill="1" applyBorder="1" applyAlignment="1" applyProtection="1">
      <alignment horizontal="center" vertical="center"/>
      <protection locked="0"/>
    </xf>
    <xf numFmtId="0" fontId="8" fillId="0" borderId="0" xfId="0" applyFont="1"/>
    <xf numFmtId="0" fontId="1" fillId="0" borderId="0" xfId="3" applyFont="1" applyBorder="1" applyAlignment="1" applyProtection="1">
      <alignment horizontal="center" vertical="center"/>
    </xf>
    <xf numFmtId="0" fontId="9" fillId="0" borderId="0" xfId="4" applyNumberFormat="1" applyFont="1" applyFill="1" applyAlignment="1" applyProtection="1">
      <alignment horizontal="justify" vertical="top" wrapText="1"/>
    </xf>
    <xf numFmtId="165" fontId="1" fillId="0" borderId="0" xfId="3" applyNumberFormat="1" applyFont="1" applyFill="1" applyBorder="1" applyAlignment="1" applyProtection="1">
      <alignment horizontal="center" vertical="top"/>
    </xf>
    <xf numFmtId="4" fontId="8" fillId="0" borderId="0" xfId="0" applyNumberFormat="1" applyFont="1" applyBorder="1"/>
    <xf numFmtId="0" fontId="8" fillId="0" borderId="0" xfId="0" applyFont="1" applyBorder="1"/>
    <xf numFmtId="0" fontId="9" fillId="0" borderId="0" xfId="3" applyFont="1" applyFill="1" applyBorder="1" applyAlignment="1" applyProtection="1">
      <alignment horizontal="justify" vertical="top" wrapText="1"/>
    </xf>
    <xf numFmtId="0" fontId="1" fillId="0" borderId="0" xfId="3" applyFont="1" applyFill="1" applyBorder="1" applyAlignment="1" applyProtection="1">
      <alignment horizontal="center" vertical="center"/>
    </xf>
    <xf numFmtId="4" fontId="1" fillId="0" borderId="0" xfId="3" applyNumberFormat="1" applyFont="1" applyFill="1" applyBorder="1" applyAlignment="1" applyProtection="1">
      <alignment horizontal="right" vertical="center"/>
    </xf>
    <xf numFmtId="4" fontId="1" fillId="0" borderId="0" xfId="3" applyNumberFormat="1" applyFont="1" applyFill="1" applyBorder="1" applyAlignment="1" applyProtection="1">
      <alignment vertical="center"/>
      <protection locked="0"/>
    </xf>
    <xf numFmtId="4" fontId="1" fillId="0" borderId="0" xfId="3" applyNumberFormat="1" applyFont="1" applyFill="1" applyBorder="1" applyAlignment="1" applyProtection="1">
      <alignment horizontal="center" vertical="center"/>
      <protection locked="0"/>
    </xf>
    <xf numFmtId="0" fontId="2" fillId="0" borderId="0" xfId="3" applyFont="1" applyFill="1" applyBorder="1" applyAlignment="1" applyProtection="1">
      <alignment horizontal="justify"/>
    </xf>
    <xf numFmtId="0" fontId="2" fillId="0" borderId="0" xfId="3" applyFont="1" applyBorder="1" applyAlignment="1" applyProtection="1">
      <alignment horizontal="justify"/>
    </xf>
    <xf numFmtId="0" fontId="1" fillId="0" borderId="0" xfId="3" applyNumberFormat="1" applyFont="1" applyAlignment="1" applyProtection="1">
      <alignment horizontal="justify" vertical="top" wrapText="1"/>
    </xf>
    <xf numFmtId="165" fontId="2" fillId="0" borderId="2" xfId="3" applyNumberFormat="1" applyFont="1" applyFill="1" applyBorder="1" applyAlignment="1" applyProtection="1">
      <alignment horizontal="center" vertical="center"/>
    </xf>
    <xf numFmtId="0" fontId="2" fillId="0" borderId="3" xfId="3" applyFont="1" applyFill="1" applyBorder="1" applyAlignment="1" applyProtection="1">
      <alignment horizontal="left" vertical="center"/>
    </xf>
    <xf numFmtId="0" fontId="9" fillId="0" borderId="3" xfId="3" applyFont="1" applyFill="1" applyBorder="1" applyAlignment="1" applyProtection="1">
      <alignment horizontal="center" vertical="center"/>
    </xf>
    <xf numFmtId="4" fontId="1" fillId="0" borderId="3" xfId="3" applyNumberFormat="1" applyFont="1" applyFill="1" applyBorder="1" applyAlignment="1" applyProtection="1">
      <alignment horizontal="right" vertical="center"/>
    </xf>
    <xf numFmtId="4" fontId="1" fillId="0" borderId="3" xfId="3" applyNumberFormat="1" applyFont="1" applyFill="1" applyBorder="1" applyAlignment="1" applyProtection="1">
      <alignment vertical="center"/>
      <protection locked="0"/>
    </xf>
    <xf numFmtId="4" fontId="2" fillId="0" borderId="4" xfId="3" applyNumberFormat="1" applyFont="1" applyFill="1" applyBorder="1" applyAlignment="1" applyProtection="1">
      <alignment horizontal="center" vertical="center"/>
      <protection locked="0"/>
    </xf>
    <xf numFmtId="165" fontId="2" fillId="0" borderId="0" xfId="3" applyNumberFormat="1" applyFont="1" applyFill="1" applyBorder="1" applyAlignment="1" applyProtection="1">
      <alignment horizontal="center" vertical="top"/>
    </xf>
    <xf numFmtId="0" fontId="2" fillId="0" borderId="0" xfId="3" applyFont="1" applyBorder="1" applyProtection="1"/>
    <xf numFmtId="0" fontId="9" fillId="0" borderId="0" xfId="3" applyFont="1" applyBorder="1" applyAlignment="1" applyProtection="1">
      <alignment horizontal="center" vertical="center"/>
    </xf>
    <xf numFmtId="4" fontId="1" fillId="0" borderId="0" xfId="3" applyNumberFormat="1" applyFont="1" applyBorder="1" applyAlignment="1" applyProtection="1">
      <alignment horizontal="right" vertical="center"/>
    </xf>
    <xf numFmtId="0" fontId="2" fillId="0" borderId="0" xfId="3" applyFont="1" applyFill="1" applyBorder="1" applyProtection="1"/>
    <xf numFmtId="0" fontId="9" fillId="0" borderId="0" xfId="3" applyFont="1" applyFill="1" applyBorder="1" applyAlignment="1" applyProtection="1">
      <alignment horizontal="right" vertical="top" wrapText="1"/>
    </xf>
    <xf numFmtId="0" fontId="2" fillId="0" borderId="0" xfId="3" applyNumberFormat="1" applyFont="1" applyFill="1" applyBorder="1" applyAlignment="1" applyProtection="1">
      <alignment horizontal="justify" vertical="top" wrapText="1"/>
    </xf>
    <xf numFmtId="0" fontId="2" fillId="0" borderId="0" xfId="3" applyNumberFormat="1" applyFont="1" applyBorder="1" applyAlignment="1" applyProtection="1">
      <alignment horizontal="justify" vertical="top" wrapText="1"/>
    </xf>
    <xf numFmtId="0" fontId="2" fillId="0" borderId="3" xfId="3" applyNumberFormat="1" applyFont="1" applyFill="1" applyBorder="1" applyAlignment="1" applyProtection="1">
      <alignment horizontal="left" vertical="center" wrapText="1"/>
    </xf>
    <xf numFmtId="0" fontId="1" fillId="0" borderId="3" xfId="3" applyFont="1" applyFill="1" applyBorder="1" applyAlignment="1" applyProtection="1">
      <alignment horizontal="center" vertical="center"/>
    </xf>
    <xf numFmtId="0" fontId="8" fillId="2" borderId="3" xfId="3" applyFont="1" applyFill="1" applyBorder="1" applyAlignment="1" applyProtection="1">
      <alignment horizontal="center" vertical="center"/>
    </xf>
    <xf numFmtId="4" fontId="8" fillId="2" borderId="3" xfId="3" applyNumberFormat="1" applyFont="1" applyFill="1" applyBorder="1" applyAlignment="1" applyProtection="1">
      <alignment horizontal="right" vertical="center"/>
    </xf>
    <xf numFmtId="0" fontId="11" fillId="0" borderId="3" xfId="3" applyNumberFormat="1" applyFont="1" applyFill="1" applyBorder="1" applyAlignment="1" applyProtection="1">
      <alignment horizontal="justify" vertical="center" wrapText="1"/>
    </xf>
    <xf numFmtId="49" fontId="1" fillId="0" borderId="0" xfId="2" applyNumberFormat="1" applyFont="1" applyFill="1" applyAlignment="1">
      <alignment horizontal="center"/>
    </xf>
    <xf numFmtId="0" fontId="1" fillId="0" borderId="0" xfId="2" applyFont="1" applyAlignment="1">
      <alignment horizontal="center" vertical="center"/>
    </xf>
    <xf numFmtId="2" fontId="1" fillId="0" borderId="0" xfId="2" applyNumberFormat="1" applyFont="1" applyAlignment="1">
      <alignment horizontal="center" vertical="center"/>
    </xf>
    <xf numFmtId="4" fontId="1" fillId="0" borderId="0" xfId="2" applyNumberFormat="1" applyFont="1" applyAlignment="1">
      <alignment vertical="center"/>
    </xf>
    <xf numFmtId="4" fontId="1" fillId="0" borderId="0" xfId="2" applyNumberFormat="1" applyFont="1" applyAlignment="1">
      <alignment horizontal="center" vertical="center"/>
    </xf>
    <xf numFmtId="0" fontId="9" fillId="0" borderId="0" xfId="3" applyFont="1" applyFill="1" applyBorder="1" applyAlignment="1" applyProtection="1">
      <alignment horizontal="center" vertical="center"/>
    </xf>
    <xf numFmtId="0" fontId="8" fillId="0" borderId="0" xfId="3" applyFont="1" applyFill="1" applyBorder="1" applyAlignment="1" applyProtection="1">
      <alignment vertical="top" wrapText="1"/>
    </xf>
    <xf numFmtId="0" fontId="15" fillId="0" borderId="0" xfId="3" applyFont="1" applyFill="1" applyBorder="1" applyAlignment="1" applyProtection="1">
      <alignment horizontal="center" vertical="center"/>
    </xf>
    <xf numFmtId="4" fontId="15" fillId="0" borderId="0" xfId="3" applyNumberFormat="1" applyFont="1" applyFill="1" applyBorder="1" applyAlignment="1" applyProtection="1">
      <alignment horizontal="right" vertical="center"/>
    </xf>
    <xf numFmtId="0" fontId="15" fillId="0" borderId="5" xfId="3" applyFont="1" applyFill="1" applyBorder="1" applyAlignment="1" applyProtection="1">
      <alignment horizontal="center" vertical="top"/>
    </xf>
    <xf numFmtId="0" fontId="16" fillId="2" borderId="2" xfId="3" applyNumberFormat="1" applyFont="1" applyFill="1" applyBorder="1" applyAlignment="1" applyProtection="1">
      <alignment horizontal="center" vertical="top"/>
    </xf>
    <xf numFmtId="49" fontId="8" fillId="0" borderId="2" xfId="2" applyNumberFormat="1" applyFont="1" applyFill="1" applyBorder="1" applyAlignment="1">
      <alignment horizontal="center"/>
    </xf>
    <xf numFmtId="4" fontId="8" fillId="0" borderId="7" xfId="2" applyNumberFormat="1" applyFont="1" applyBorder="1" applyAlignment="1">
      <alignment horizontal="center" vertical="center"/>
    </xf>
    <xf numFmtId="49" fontId="8" fillId="2" borderId="2" xfId="2" applyNumberFormat="1" applyFont="1" applyFill="1" applyBorder="1" applyAlignment="1">
      <alignment horizontal="center"/>
    </xf>
    <xf numFmtId="4" fontId="11" fillId="2" borderId="7" xfId="2" applyNumberFormat="1" applyFont="1" applyFill="1" applyBorder="1" applyAlignment="1">
      <alignment horizontal="center" vertical="center"/>
    </xf>
    <xf numFmtId="165" fontId="8" fillId="0" borderId="0" xfId="3" applyNumberFormat="1" applyFont="1" applyFill="1" applyBorder="1" applyAlignment="1" applyProtection="1">
      <alignment horizontal="center" vertical="top"/>
    </xf>
    <xf numFmtId="0" fontId="15" fillId="0" borderId="10" xfId="3" applyNumberFormat="1" applyFont="1" applyFill="1" applyBorder="1" applyAlignment="1" applyProtection="1">
      <alignment horizontal="center" vertical="top"/>
    </xf>
    <xf numFmtId="0" fontId="1" fillId="0" borderId="0" xfId="3" applyNumberFormat="1" applyFont="1" applyBorder="1" applyAlignment="1" applyProtection="1">
      <alignment horizontal="justify" vertical="top" wrapText="1"/>
    </xf>
    <xf numFmtId="0" fontId="2" fillId="2" borderId="3" xfId="3" applyNumberFormat="1" applyFont="1" applyFill="1" applyBorder="1" applyAlignment="1" applyProtection="1">
      <alignment horizontal="left" vertical="center" wrapText="1"/>
    </xf>
    <xf numFmtId="4" fontId="1" fillId="0" borderId="0" xfId="3" applyNumberFormat="1" applyFont="1" applyAlignment="1">
      <alignment vertical="center"/>
    </xf>
    <xf numFmtId="0" fontId="1" fillId="0" borderId="0" xfId="3" applyFont="1" applyAlignment="1">
      <alignment vertical="center"/>
    </xf>
    <xf numFmtId="0" fontId="1" fillId="0" borderId="0" xfId="0" applyFont="1" applyAlignment="1">
      <alignment vertical="center"/>
    </xf>
    <xf numFmtId="0" fontId="1" fillId="0" borderId="0" xfId="3" applyFont="1" applyFill="1" applyBorder="1" applyAlignment="1" applyProtection="1">
      <alignment horizontal="center" vertical="top"/>
    </xf>
    <xf numFmtId="0" fontId="1" fillId="0" borderId="0" xfId="3" applyFont="1" applyBorder="1" applyProtection="1"/>
    <xf numFmtId="4" fontId="1" fillId="0" borderId="0" xfId="3" applyNumberFormat="1" applyFont="1"/>
    <xf numFmtId="0" fontId="1" fillId="0" borderId="0" xfId="3" applyFont="1"/>
    <xf numFmtId="0" fontId="1" fillId="0" borderId="0" xfId="0" applyFont="1"/>
    <xf numFmtId="4" fontId="8" fillId="0" borderId="0" xfId="3" applyNumberFormat="1" applyFont="1"/>
    <xf numFmtId="0" fontId="8" fillId="0" borderId="0" xfId="3" applyFont="1"/>
    <xf numFmtId="0" fontId="1" fillId="0" borderId="0" xfId="3" applyFont="1" applyFill="1" applyAlignment="1">
      <alignment horizontal="center" vertical="center"/>
    </xf>
    <xf numFmtId="0" fontId="1" fillId="0" borderId="0" xfId="3" applyFont="1" applyAlignment="1" applyProtection="1">
      <alignment horizontal="center" vertical="center"/>
    </xf>
    <xf numFmtId="4" fontId="1" fillId="0" borderId="0" xfId="3" applyNumberFormat="1" applyFont="1" applyAlignment="1">
      <alignment horizontal="center" vertical="center"/>
    </xf>
    <xf numFmtId="49" fontId="1" fillId="0" borderId="0" xfId="3" applyNumberFormat="1" applyFont="1" applyFill="1" applyAlignment="1" applyProtection="1">
      <alignment horizontal="center" vertical="top"/>
    </xf>
    <xf numFmtId="0" fontId="1" fillId="0" borderId="0" xfId="3" applyFont="1" applyFill="1" applyAlignment="1" applyProtection="1">
      <alignment horizontal="justify" vertical="top"/>
    </xf>
    <xf numFmtId="4" fontId="1" fillId="0" borderId="0" xfId="3" applyNumberFormat="1" applyFont="1" applyFill="1" applyBorder="1" applyAlignment="1">
      <alignment vertical="center"/>
    </xf>
    <xf numFmtId="4" fontId="1" fillId="0" borderId="0" xfId="3" applyNumberFormat="1" applyFont="1" applyFill="1" applyBorder="1" applyAlignment="1">
      <alignment horizontal="center" vertical="center"/>
    </xf>
    <xf numFmtId="4" fontId="1" fillId="0" borderId="0" xfId="3" applyNumberFormat="1" applyFont="1" applyFill="1"/>
    <xf numFmtId="0" fontId="1" fillId="0" borderId="0" xfId="3" applyFont="1" applyFill="1"/>
    <xf numFmtId="0" fontId="1" fillId="0" borderId="0" xfId="0" applyFont="1" applyFill="1"/>
    <xf numFmtId="0" fontId="1" fillId="0" borderId="0" xfId="3" applyFont="1" applyFill="1" applyAlignment="1">
      <alignment horizontal="center" vertical="top"/>
    </xf>
    <xf numFmtId="0" fontId="1" fillId="0" borderId="0" xfId="3" applyFont="1" applyAlignment="1" applyProtection="1">
      <alignment horizontal="justify" vertical="top" wrapText="1"/>
    </xf>
    <xf numFmtId="4" fontId="1" fillId="0" borderId="0" xfId="3" applyNumberFormat="1" applyFont="1" applyBorder="1" applyAlignment="1">
      <alignment vertical="center"/>
    </xf>
    <xf numFmtId="4" fontId="1" fillId="0" borderId="0" xfId="3" applyNumberFormat="1" applyFont="1" applyBorder="1" applyAlignment="1">
      <alignment horizontal="center" vertical="center"/>
    </xf>
    <xf numFmtId="0" fontId="1" fillId="0" borderId="0" xfId="3" applyFont="1" applyAlignment="1" applyProtection="1">
      <alignment horizontal="justify" vertical="top"/>
    </xf>
    <xf numFmtId="4" fontId="1" fillId="0" borderId="0" xfId="0" applyNumberFormat="1" applyFont="1"/>
    <xf numFmtId="0" fontId="1" fillId="0" borderId="0" xfId="3" applyFont="1" applyFill="1" applyAlignment="1" applyProtection="1">
      <alignment horizontal="center" vertical="top"/>
    </xf>
    <xf numFmtId="0" fontId="1" fillId="0" borderId="0" xfId="3" applyFont="1" applyProtection="1"/>
    <xf numFmtId="0" fontId="1" fillId="0" borderId="0" xfId="3" applyFont="1" applyFill="1" applyBorder="1" applyAlignment="1">
      <alignment horizontal="center" vertical="top"/>
    </xf>
    <xf numFmtId="4" fontId="20" fillId="0" borderId="0" xfId="3" applyNumberFormat="1" applyFont="1" applyFill="1" applyBorder="1" applyAlignment="1">
      <alignment vertical="center"/>
    </xf>
    <xf numFmtId="4" fontId="1" fillId="0" borderId="0" xfId="0" applyNumberFormat="1" applyFont="1" applyBorder="1"/>
    <xf numFmtId="0" fontId="1" fillId="0" borderId="0" xfId="0" applyFont="1" applyBorder="1"/>
    <xf numFmtId="49" fontId="1" fillId="0" borderId="0" xfId="3" applyNumberFormat="1" applyFont="1" applyFill="1" applyBorder="1" applyAlignment="1" applyProtection="1">
      <alignment horizontal="center" vertical="top"/>
    </xf>
    <xf numFmtId="0" fontId="1" fillId="0" borderId="0" xfId="3" applyNumberFormat="1" applyFont="1" applyAlignment="1" applyProtection="1">
      <alignment horizontal="right" vertical="top" wrapText="1"/>
    </xf>
    <xf numFmtId="4" fontId="1" fillId="0" borderId="0" xfId="0" applyNumberFormat="1" applyFont="1" applyFill="1" applyBorder="1"/>
    <xf numFmtId="0" fontId="1" fillId="0" borderId="0" xfId="0" applyFont="1" applyFill="1" applyBorder="1"/>
    <xf numFmtId="0" fontId="1" fillId="0" borderId="0" xfId="3" applyFont="1" applyFill="1" applyBorder="1" applyAlignment="1">
      <alignment vertical="center"/>
    </xf>
    <xf numFmtId="0" fontId="1" fillId="0" borderId="0" xfId="3" applyNumberFormat="1" applyFont="1" applyFill="1" applyBorder="1" applyAlignment="1" applyProtection="1">
      <alignment horizontal="justify" vertical="top" wrapText="1"/>
    </xf>
    <xf numFmtId="0" fontId="1" fillId="0" borderId="0" xfId="3" quotePrefix="1" applyFont="1" applyFill="1" applyAlignment="1" applyProtection="1">
      <alignment horizontal="justify" vertical="top" wrapText="1"/>
    </xf>
    <xf numFmtId="0" fontId="1" fillId="0" borderId="0" xfId="3" applyFont="1" applyFill="1" applyProtection="1"/>
    <xf numFmtId="0" fontId="1" fillId="0" borderId="0" xfId="3" applyNumberFormat="1" applyFont="1" applyFill="1" applyBorder="1" applyAlignment="1" applyProtection="1">
      <alignment horizontal="right" vertical="top" wrapText="1"/>
    </xf>
    <xf numFmtId="0" fontId="1" fillId="0" borderId="0" xfId="3" applyFont="1" applyFill="1" applyAlignment="1" applyProtection="1">
      <alignment horizontal="right"/>
    </xf>
    <xf numFmtId="4" fontId="1" fillId="0" borderId="0" xfId="3" applyNumberFormat="1" applyFont="1" applyFill="1" applyBorder="1" applyAlignment="1" applyProtection="1">
      <alignment vertical="center"/>
    </xf>
    <xf numFmtId="0" fontId="1" fillId="0" borderId="0" xfId="3" applyFont="1" applyAlignment="1" applyProtection="1">
      <alignment horizontal="right"/>
    </xf>
    <xf numFmtId="4" fontId="1" fillId="0" borderId="0" xfId="3" applyNumberFormat="1" applyFont="1" applyBorder="1" applyAlignment="1" applyProtection="1">
      <alignment vertical="center"/>
    </xf>
    <xf numFmtId="0" fontId="1" fillId="0" borderId="0" xfId="3" applyFont="1" applyFill="1" applyBorder="1" applyAlignment="1" applyProtection="1">
      <alignment vertical="top" wrapText="1"/>
    </xf>
    <xf numFmtId="0" fontId="1" fillId="0" borderId="0" xfId="3" applyNumberFormat="1" applyFont="1" applyBorder="1" applyAlignment="1" applyProtection="1">
      <alignment horizontal="center" vertical="center"/>
    </xf>
    <xf numFmtId="4" fontId="1" fillId="0" borderId="0" xfId="3" applyNumberFormat="1" applyFont="1" applyBorder="1" applyAlignment="1" applyProtection="1">
      <alignment vertical="center" wrapText="1"/>
      <protection locked="0"/>
    </xf>
    <xf numFmtId="4" fontId="1" fillId="0" borderId="0" xfId="3" applyNumberFormat="1" applyFont="1" applyBorder="1" applyAlignment="1" applyProtection="1">
      <alignment horizontal="center" vertical="center" wrapText="1"/>
      <protection locked="0"/>
    </xf>
    <xf numFmtId="0" fontId="9" fillId="0" borderId="0" xfId="3" applyFont="1" applyBorder="1" applyAlignment="1" applyProtection="1">
      <alignment horizontal="right" vertical="top" wrapText="1"/>
    </xf>
    <xf numFmtId="0" fontId="1" fillId="0" borderId="0" xfId="3" applyFont="1" applyBorder="1"/>
    <xf numFmtId="0" fontId="1" fillId="0" borderId="0" xfId="3" applyNumberFormat="1" applyFont="1" applyFill="1" applyAlignment="1" applyProtection="1">
      <alignment horizontal="justify" vertical="top" wrapText="1"/>
    </xf>
    <xf numFmtId="0" fontId="1" fillId="0" borderId="0" xfId="3" applyNumberFormat="1" applyFont="1" applyFill="1" applyAlignment="1" applyProtection="1">
      <alignment horizontal="right" vertical="top" wrapText="1"/>
    </xf>
    <xf numFmtId="4" fontId="1" fillId="0" borderId="0" xfId="0" applyNumberFormat="1" applyFont="1" applyBorder="1" applyAlignment="1">
      <alignment vertical="top"/>
    </xf>
    <xf numFmtId="0" fontId="9" fillId="0" borderId="0" xfId="3" applyFont="1" applyFill="1" applyBorder="1" applyAlignment="1" applyProtection="1">
      <alignment vertical="top" wrapText="1"/>
    </xf>
    <xf numFmtId="0" fontId="1" fillId="0" borderId="0" xfId="0" applyFont="1" applyFill="1" applyBorder="1" applyAlignment="1">
      <alignment vertical="center"/>
    </xf>
    <xf numFmtId="4" fontId="1" fillId="0" borderId="0" xfId="0" applyNumberFormat="1" applyFont="1" applyFill="1" applyBorder="1" applyAlignment="1">
      <alignment vertical="center"/>
    </xf>
    <xf numFmtId="4" fontId="1" fillId="0" borderId="0" xfId="0" applyNumberFormat="1" applyFont="1" applyBorder="1" applyAlignment="1">
      <alignment vertical="center"/>
    </xf>
    <xf numFmtId="4" fontId="1" fillId="0" borderId="0" xfId="0" applyNumberFormat="1" applyFont="1" applyBorder="1" applyAlignment="1">
      <alignment horizontal="center" vertical="center"/>
    </xf>
    <xf numFmtId="4" fontId="9" fillId="0" borderId="0" xfId="3" applyNumberFormat="1" applyFont="1" applyFill="1" applyBorder="1" applyAlignment="1" applyProtection="1">
      <alignment horizontal="right" vertical="center"/>
    </xf>
    <xf numFmtId="4" fontId="9" fillId="0" borderId="0" xfId="3" applyNumberFormat="1" applyFont="1" applyBorder="1" applyAlignment="1" applyProtection="1">
      <alignment vertical="center"/>
      <protection locked="0"/>
    </xf>
    <xf numFmtId="4" fontId="9" fillId="0" borderId="0" xfId="3" applyNumberFormat="1" applyFont="1" applyBorder="1" applyAlignment="1" applyProtection="1">
      <alignment horizontal="right" vertical="center"/>
    </xf>
    <xf numFmtId="0" fontId="1" fillId="0" borderId="0" xfId="3" applyFont="1" applyBorder="1" applyAlignment="1">
      <alignment vertical="center"/>
    </xf>
    <xf numFmtId="0" fontId="1" fillId="0" borderId="0" xfId="3" applyFont="1" applyFill="1" applyAlignment="1" applyProtection="1">
      <alignment vertical="top" wrapText="1"/>
    </xf>
    <xf numFmtId="0" fontId="24" fillId="0" borderId="0" xfId="3" applyFont="1" applyProtection="1"/>
    <xf numFmtId="4" fontId="15" fillId="0" borderId="0" xfId="3" applyNumberFormat="1" applyFont="1" applyBorder="1" applyAlignment="1" applyProtection="1">
      <alignment vertical="center"/>
      <protection locked="0"/>
    </xf>
    <xf numFmtId="4" fontId="8" fillId="0" borderId="0" xfId="3" applyNumberFormat="1" applyFont="1" applyFill="1" applyBorder="1" applyAlignment="1" applyProtection="1">
      <alignment horizontal="center" vertical="center"/>
      <protection locked="0"/>
    </xf>
    <xf numFmtId="0" fontId="11" fillId="0" borderId="8" xfId="3" applyFont="1" applyFill="1" applyBorder="1" applyAlignment="1" applyProtection="1">
      <alignment horizontal="center" vertical="top"/>
    </xf>
    <xf numFmtId="0" fontId="11" fillId="0" borderId="3" xfId="3" applyFont="1" applyFill="1" applyBorder="1" applyAlignment="1" applyProtection="1">
      <alignment horizontal="center" vertical="top"/>
    </xf>
    <xf numFmtId="0" fontId="11" fillId="0" borderId="9" xfId="3" applyFont="1" applyFill="1" applyBorder="1" applyAlignment="1" applyProtection="1">
      <alignment horizontal="center" vertical="top"/>
    </xf>
    <xf numFmtId="4" fontId="8" fillId="0" borderId="10" xfId="3" applyNumberFormat="1" applyFont="1" applyBorder="1" applyAlignment="1" applyProtection="1">
      <alignment horizontal="center" vertical="center" wrapText="1"/>
      <protection locked="0"/>
    </xf>
    <xf numFmtId="4" fontId="8" fillId="0" borderId="5" xfId="3" applyNumberFormat="1" applyFont="1" applyBorder="1" applyAlignment="1" applyProtection="1">
      <alignment horizontal="center" vertical="center"/>
      <protection locked="0"/>
    </xf>
    <xf numFmtId="4" fontId="11" fillId="2" borderId="7" xfId="3" applyNumberFormat="1" applyFont="1" applyFill="1" applyBorder="1" applyAlignment="1" applyProtection="1">
      <alignment horizontal="center" vertical="center" wrapText="1"/>
      <protection locked="0"/>
    </xf>
    <xf numFmtId="4" fontId="9" fillId="0" borderId="0" xfId="0" applyNumberFormat="1" applyFont="1" applyAlignment="1">
      <alignment horizontal="center" vertical="top"/>
    </xf>
    <xf numFmtId="4" fontId="9" fillId="0" borderId="0" xfId="0" applyNumberFormat="1" applyFont="1" applyFill="1" applyAlignment="1">
      <alignment horizontal="justify" vertical="top" wrapText="1"/>
    </xf>
    <xf numFmtId="4" fontId="9" fillId="0" borderId="0" xfId="0" applyNumberFormat="1" applyFont="1" applyFill="1" applyAlignment="1">
      <alignment horizontal="justify" vertical="top"/>
    </xf>
    <xf numFmtId="4" fontId="9" fillId="0" borderId="0" xfId="0" applyNumberFormat="1" applyFont="1" applyAlignment="1">
      <alignment horizontal="center"/>
    </xf>
    <xf numFmtId="4" fontId="9" fillId="0" borderId="0" xfId="0" applyNumberFormat="1" applyFont="1" applyFill="1" applyAlignment="1"/>
    <xf numFmtId="4" fontId="9" fillId="0" borderId="0" xfId="0" applyNumberFormat="1" applyFont="1" applyFill="1"/>
    <xf numFmtId="4" fontId="9" fillId="0" borderId="0" xfId="6" applyNumberFormat="1" applyFont="1" applyBorder="1" applyAlignment="1" applyProtection="1">
      <alignment horizontal="justify" vertical="top" wrapText="1"/>
    </xf>
    <xf numFmtId="4" fontId="9" fillId="0" borderId="0" xfId="5" applyNumberFormat="1" applyFont="1" applyFill="1" applyBorder="1" applyAlignment="1">
      <alignment horizontal="center" wrapText="1"/>
    </xf>
    <xf numFmtId="4" fontId="9" fillId="0" borderId="0" xfId="5" applyNumberFormat="1" applyFont="1" applyFill="1" applyBorder="1" applyAlignment="1">
      <alignment wrapText="1"/>
    </xf>
    <xf numFmtId="4" fontId="9" fillId="0" borderId="0" xfId="5" applyNumberFormat="1" applyFont="1" applyFill="1" applyAlignment="1"/>
    <xf numFmtId="4" fontId="9" fillId="0" borderId="0" xfId="5" applyNumberFormat="1" applyFont="1" applyFill="1" applyBorder="1" applyAlignment="1">
      <alignment horizontal="left" vertical="top" wrapText="1"/>
    </xf>
    <xf numFmtId="4" fontId="18" fillId="0" borderId="0" xfId="0" applyNumberFormat="1" applyFont="1" applyAlignment="1">
      <alignment horizontal="left" vertical="top" wrapText="1"/>
    </xf>
    <xf numFmtId="4" fontId="18" fillId="0" borderId="0" xfId="0" applyNumberFormat="1" applyFont="1" applyAlignment="1">
      <alignment horizontal="center" vertical="center" wrapText="1"/>
    </xf>
    <xf numFmtId="4" fontId="9" fillId="0" borderId="0" xfId="0" applyNumberFormat="1" applyFont="1" applyFill="1" applyAlignment="1">
      <alignment horizontal="right"/>
    </xf>
    <xf numFmtId="4" fontId="17" fillId="0" borderId="0" xfId="0" applyNumberFormat="1" applyFont="1" applyFill="1"/>
    <xf numFmtId="4" fontId="9" fillId="0" borderId="0" xfId="0" applyNumberFormat="1" applyFont="1" applyFill="1" applyAlignment="1">
      <alignment horizontal="center" vertical="top"/>
    </xf>
    <xf numFmtId="4" fontId="9" fillId="0" borderId="0" xfId="0" applyNumberFormat="1" applyFont="1" applyFill="1" applyAlignment="1">
      <alignment horizontal="center"/>
    </xf>
    <xf numFmtId="4" fontId="1" fillId="0" borderId="0" xfId="0" applyNumberFormat="1" applyFont="1" applyFill="1" applyAlignment="1"/>
    <xf numFmtId="4" fontId="1" fillId="0" borderId="0" xfId="0" applyNumberFormat="1" applyFont="1" applyFill="1"/>
    <xf numFmtId="4" fontId="1" fillId="0" borderId="0" xfId="5" applyNumberFormat="1" applyFont="1" applyFill="1" applyAlignment="1">
      <alignment horizontal="right"/>
    </xf>
    <xf numFmtId="4" fontId="1" fillId="0" borderId="0" xfId="6" applyNumberFormat="1" applyFont="1" applyBorder="1" applyAlignment="1" applyProtection="1">
      <alignment horizontal="right" vertical="top" wrapText="1"/>
    </xf>
    <xf numFmtId="4" fontId="1" fillId="0" borderId="0" xfId="6" applyNumberFormat="1" applyFont="1" applyBorder="1" applyAlignment="1" applyProtection="1">
      <alignment horizontal="center" vertical="center"/>
    </xf>
    <xf numFmtId="4" fontId="1" fillId="0" borderId="0" xfId="0" applyNumberFormat="1" applyFont="1" applyBorder="1" applyAlignment="1" applyProtection="1">
      <alignment horizontal="right"/>
    </xf>
    <xf numFmtId="4" fontId="1" fillId="0" borderId="0" xfId="0" applyNumberFormat="1" applyFont="1" applyBorder="1" applyProtection="1">
      <protection locked="0"/>
    </xf>
    <xf numFmtId="4" fontId="1" fillId="0" borderId="0" xfId="0" applyNumberFormat="1" applyFont="1" applyFill="1" applyBorder="1" applyAlignment="1" applyProtection="1">
      <alignment horizontal="right"/>
      <protection locked="0"/>
    </xf>
    <xf numFmtId="4" fontId="1" fillId="0" borderId="0" xfId="6" applyNumberFormat="1" applyFont="1" applyBorder="1" applyAlignment="1" applyProtection="1">
      <alignment horizontal="left" vertical="top" wrapText="1"/>
    </xf>
    <xf numFmtId="4" fontId="9" fillId="0" borderId="0" xfId="0" applyNumberFormat="1" applyFont="1" applyFill="1" applyAlignment="1">
      <alignment horizontal="left" vertical="top" wrapText="1"/>
    </xf>
    <xf numFmtId="4" fontId="1" fillId="0" borderId="0" xfId="0" applyNumberFormat="1" applyFont="1" applyFill="1" applyAlignment="1">
      <alignment horizontal="right"/>
    </xf>
    <xf numFmtId="4" fontId="9" fillId="0" borderId="0" xfId="0" quotePrefix="1" applyNumberFormat="1" applyFont="1" applyFill="1" applyAlignment="1">
      <alignment horizontal="left" vertical="top"/>
    </xf>
    <xf numFmtId="49" fontId="9" fillId="0" borderId="0" xfId="0" applyNumberFormat="1" applyFont="1" applyFill="1" applyBorder="1" applyAlignment="1">
      <alignment horizontal="center" vertical="top"/>
    </xf>
    <xf numFmtId="0" fontId="9" fillId="0" borderId="0" xfId="0" applyFont="1" applyFill="1" applyBorder="1" applyAlignment="1">
      <alignment horizontal="left" vertical="top" wrapText="1"/>
    </xf>
    <xf numFmtId="0" fontId="9" fillId="0" borderId="0" xfId="0" applyFont="1" applyFill="1" applyBorder="1" applyAlignment="1">
      <alignment horizontal="center" wrapText="1"/>
    </xf>
    <xf numFmtId="2" fontId="9" fillId="0" borderId="0" xfId="0" applyNumberFormat="1" applyFont="1" applyFill="1" applyBorder="1" applyAlignment="1">
      <alignment wrapText="1"/>
    </xf>
    <xf numFmtId="0" fontId="0" fillId="0" borderId="0" xfId="3" applyFont="1" applyFill="1" applyBorder="1" applyAlignment="1" applyProtection="1">
      <alignment vertical="top" wrapText="1"/>
    </xf>
    <xf numFmtId="0" fontId="0" fillId="0" borderId="0" xfId="0" applyFont="1" applyAlignment="1">
      <alignment horizontal="left"/>
    </xf>
    <xf numFmtId="0" fontId="1" fillId="0" borderId="0" xfId="0" applyFont="1" applyAlignment="1">
      <alignment horizontal="left"/>
    </xf>
    <xf numFmtId="0" fontId="0" fillId="0" borderId="0" xfId="3" applyNumberFormat="1" applyFont="1" applyBorder="1" applyAlignment="1" applyProtection="1">
      <alignment horizontal="justify" vertical="top" wrapText="1"/>
    </xf>
    <xf numFmtId="0" fontId="11" fillId="2" borderId="3" xfId="3" applyFont="1" applyFill="1" applyBorder="1" applyAlignment="1" applyProtection="1">
      <alignment horizontal="center" vertical="top"/>
    </xf>
    <xf numFmtId="0" fontId="11" fillId="2" borderId="6" xfId="3" applyFont="1" applyFill="1" applyBorder="1" applyAlignment="1" applyProtection="1">
      <alignment horizontal="center" vertical="top"/>
    </xf>
    <xf numFmtId="0" fontId="11" fillId="2" borderId="3" xfId="2" applyFont="1" applyFill="1" applyBorder="1" applyAlignment="1">
      <alignment horizontal="center"/>
    </xf>
    <xf numFmtId="0" fontId="8" fillId="0" borderId="3" xfId="2" applyFont="1" applyBorder="1" applyAlignment="1">
      <alignment horizontal="center"/>
    </xf>
    <xf numFmtId="0" fontId="2" fillId="2" borderId="3" xfId="3" applyNumberFormat="1" applyFont="1" applyFill="1" applyBorder="1" applyAlignment="1" applyProtection="1">
      <alignment horizontal="left" vertical="center" wrapText="1"/>
    </xf>
    <xf numFmtId="0" fontId="2" fillId="2" borderId="4" xfId="3" applyNumberFormat="1" applyFont="1" applyFill="1" applyBorder="1" applyAlignment="1" applyProtection="1">
      <alignment horizontal="left" vertical="center" wrapText="1"/>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xf>
    <xf numFmtId="0" fontId="11" fillId="2" borderId="4" xfId="3" applyFont="1" applyFill="1" applyBorder="1" applyAlignment="1" applyProtection="1">
      <alignment horizontal="center" vertical="center"/>
    </xf>
    <xf numFmtId="0" fontId="11" fillId="0" borderId="5" xfId="3" applyFont="1" applyBorder="1" applyAlignment="1" applyProtection="1">
      <alignment horizontal="left" vertical="top"/>
    </xf>
    <xf numFmtId="0" fontId="0" fillId="0" borderId="0" xfId="0" applyFont="1" applyAlignment="1">
      <alignment horizontal="left"/>
    </xf>
    <xf numFmtId="0" fontId="1" fillId="0" borderId="0" xfId="0" applyFont="1" applyAlignment="1">
      <alignment horizontal="left"/>
    </xf>
    <xf numFmtId="0" fontId="7" fillId="0" borderId="0" xfId="1" applyFont="1" applyFill="1" applyAlignment="1" applyProtection="1">
      <alignment horizontal="center" vertical="center"/>
    </xf>
    <xf numFmtId="0" fontId="11" fillId="0" borderId="10" xfId="3" applyFont="1" applyBorder="1" applyAlignment="1" applyProtection="1">
      <alignment horizontal="left" vertical="top"/>
    </xf>
  </cellXfs>
  <cellStyles count="7">
    <cellStyle name="Excel Built-in Normal 2" xfId="1"/>
    <cellStyle name="Normal 2" xfId="5"/>
    <cellStyle name="Normal 2 2 2" xfId="3"/>
    <cellStyle name="Normal 2 2 2 2" xfId="6"/>
    <cellStyle name="Normal 4" xfId="2"/>
    <cellStyle name="Normal 6" xfId="4"/>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180975</xdr:colOff>
      <xdr:row>73</xdr:row>
      <xdr:rowOff>0</xdr:rowOff>
    </xdr:from>
    <xdr:to>
      <xdr:col>1</xdr:col>
      <xdr:colOff>257175</xdr:colOff>
      <xdr:row>74</xdr:row>
      <xdr:rowOff>0</xdr:rowOff>
    </xdr:to>
    <xdr:sp macro="" textlink="">
      <xdr:nvSpPr>
        <xdr:cNvPr id="16" name="Text Box 29997">
          <a:extLst>
            <a:ext uri="{FF2B5EF4-FFF2-40B4-BE49-F238E27FC236}">
              <a16:creationId xmlns="" xmlns:a16="http://schemas.microsoft.com/office/drawing/2014/main" id="{00000000-0008-0000-0000-000010000000}"/>
            </a:ext>
          </a:extLst>
        </xdr:cNvPr>
        <xdr:cNvSpPr txBox="1">
          <a:spLocks noChangeArrowheads="1"/>
        </xdr:cNvSpPr>
      </xdr:nvSpPr>
      <xdr:spPr bwMode="auto">
        <a:xfrm>
          <a:off x="781050" y="6928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73</xdr:row>
      <xdr:rowOff>0</xdr:rowOff>
    </xdr:from>
    <xdr:to>
      <xdr:col>1</xdr:col>
      <xdr:colOff>257175</xdr:colOff>
      <xdr:row>73</xdr:row>
      <xdr:rowOff>38100</xdr:rowOff>
    </xdr:to>
    <xdr:sp macro="" textlink="">
      <xdr:nvSpPr>
        <xdr:cNvPr id="17" name="Text Box 29998">
          <a:extLst>
            <a:ext uri="{FF2B5EF4-FFF2-40B4-BE49-F238E27FC236}">
              <a16:creationId xmlns="" xmlns:a16="http://schemas.microsoft.com/office/drawing/2014/main" id="{00000000-0008-0000-0000-000011000000}"/>
            </a:ext>
          </a:extLst>
        </xdr:cNvPr>
        <xdr:cNvSpPr txBox="1">
          <a:spLocks noChangeArrowheads="1"/>
        </xdr:cNvSpPr>
      </xdr:nvSpPr>
      <xdr:spPr bwMode="auto">
        <a:xfrm>
          <a:off x="781050" y="692848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73</xdr:row>
      <xdr:rowOff>0</xdr:rowOff>
    </xdr:from>
    <xdr:to>
      <xdr:col>1</xdr:col>
      <xdr:colOff>257175</xdr:colOff>
      <xdr:row>73</xdr:row>
      <xdr:rowOff>38100</xdr:rowOff>
    </xdr:to>
    <xdr:sp macro="" textlink="">
      <xdr:nvSpPr>
        <xdr:cNvPr id="18" name="Text Box 29999">
          <a:extLst>
            <a:ext uri="{FF2B5EF4-FFF2-40B4-BE49-F238E27FC236}">
              <a16:creationId xmlns="" xmlns:a16="http://schemas.microsoft.com/office/drawing/2014/main" id="{00000000-0008-0000-0000-000012000000}"/>
            </a:ext>
          </a:extLst>
        </xdr:cNvPr>
        <xdr:cNvSpPr txBox="1">
          <a:spLocks noChangeArrowheads="1"/>
        </xdr:cNvSpPr>
      </xdr:nvSpPr>
      <xdr:spPr bwMode="auto">
        <a:xfrm>
          <a:off x="781050" y="692848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73</xdr:row>
      <xdr:rowOff>0</xdr:rowOff>
    </xdr:from>
    <xdr:to>
      <xdr:col>1</xdr:col>
      <xdr:colOff>257175</xdr:colOff>
      <xdr:row>73</xdr:row>
      <xdr:rowOff>38100</xdr:rowOff>
    </xdr:to>
    <xdr:sp macro="" textlink="">
      <xdr:nvSpPr>
        <xdr:cNvPr id="19" name="Text Box 30000">
          <a:extLst>
            <a:ext uri="{FF2B5EF4-FFF2-40B4-BE49-F238E27FC236}">
              <a16:creationId xmlns="" xmlns:a16="http://schemas.microsoft.com/office/drawing/2014/main" id="{00000000-0008-0000-0000-000013000000}"/>
            </a:ext>
          </a:extLst>
        </xdr:cNvPr>
        <xdr:cNvSpPr txBox="1">
          <a:spLocks noChangeArrowheads="1"/>
        </xdr:cNvSpPr>
      </xdr:nvSpPr>
      <xdr:spPr bwMode="auto">
        <a:xfrm>
          <a:off x="781050" y="692848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200025</xdr:colOff>
      <xdr:row>73</xdr:row>
      <xdr:rowOff>0</xdr:rowOff>
    </xdr:from>
    <xdr:to>
      <xdr:col>1</xdr:col>
      <xdr:colOff>276225</xdr:colOff>
      <xdr:row>74</xdr:row>
      <xdr:rowOff>0</xdr:rowOff>
    </xdr:to>
    <xdr:sp macro="" textlink="">
      <xdr:nvSpPr>
        <xdr:cNvPr id="20" name="Text Box 30001">
          <a:extLst>
            <a:ext uri="{FF2B5EF4-FFF2-40B4-BE49-F238E27FC236}">
              <a16:creationId xmlns="" xmlns:a16="http://schemas.microsoft.com/office/drawing/2014/main" id="{00000000-0008-0000-0000-000014000000}"/>
            </a:ext>
          </a:extLst>
        </xdr:cNvPr>
        <xdr:cNvSpPr txBox="1">
          <a:spLocks noChangeArrowheads="1"/>
        </xdr:cNvSpPr>
      </xdr:nvSpPr>
      <xdr:spPr bwMode="auto">
        <a:xfrm>
          <a:off x="800100" y="6928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73</xdr:row>
      <xdr:rowOff>0</xdr:rowOff>
    </xdr:from>
    <xdr:to>
      <xdr:col>1</xdr:col>
      <xdr:colOff>257175</xdr:colOff>
      <xdr:row>74</xdr:row>
      <xdr:rowOff>0</xdr:rowOff>
    </xdr:to>
    <xdr:sp macro="" textlink="">
      <xdr:nvSpPr>
        <xdr:cNvPr id="21" name="Text Box 29997">
          <a:extLst>
            <a:ext uri="{FF2B5EF4-FFF2-40B4-BE49-F238E27FC236}">
              <a16:creationId xmlns="" xmlns:a16="http://schemas.microsoft.com/office/drawing/2014/main" id="{00000000-0008-0000-0000-000015000000}"/>
            </a:ext>
          </a:extLst>
        </xdr:cNvPr>
        <xdr:cNvSpPr txBox="1">
          <a:spLocks noChangeArrowheads="1"/>
        </xdr:cNvSpPr>
      </xdr:nvSpPr>
      <xdr:spPr bwMode="auto">
        <a:xfrm>
          <a:off x="781050" y="6928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73</xdr:row>
      <xdr:rowOff>0</xdr:rowOff>
    </xdr:from>
    <xdr:to>
      <xdr:col>1</xdr:col>
      <xdr:colOff>257175</xdr:colOff>
      <xdr:row>73</xdr:row>
      <xdr:rowOff>38100</xdr:rowOff>
    </xdr:to>
    <xdr:sp macro="" textlink="">
      <xdr:nvSpPr>
        <xdr:cNvPr id="22" name="Text Box 29998">
          <a:extLst>
            <a:ext uri="{FF2B5EF4-FFF2-40B4-BE49-F238E27FC236}">
              <a16:creationId xmlns="" xmlns:a16="http://schemas.microsoft.com/office/drawing/2014/main" id="{00000000-0008-0000-0000-000016000000}"/>
            </a:ext>
          </a:extLst>
        </xdr:cNvPr>
        <xdr:cNvSpPr txBox="1">
          <a:spLocks noChangeArrowheads="1"/>
        </xdr:cNvSpPr>
      </xdr:nvSpPr>
      <xdr:spPr bwMode="auto">
        <a:xfrm>
          <a:off x="781050" y="692848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73</xdr:row>
      <xdr:rowOff>0</xdr:rowOff>
    </xdr:from>
    <xdr:to>
      <xdr:col>1</xdr:col>
      <xdr:colOff>257175</xdr:colOff>
      <xdr:row>73</xdr:row>
      <xdr:rowOff>38100</xdr:rowOff>
    </xdr:to>
    <xdr:sp macro="" textlink="">
      <xdr:nvSpPr>
        <xdr:cNvPr id="23" name="Text Box 29999">
          <a:extLst>
            <a:ext uri="{FF2B5EF4-FFF2-40B4-BE49-F238E27FC236}">
              <a16:creationId xmlns="" xmlns:a16="http://schemas.microsoft.com/office/drawing/2014/main" id="{00000000-0008-0000-0000-000017000000}"/>
            </a:ext>
          </a:extLst>
        </xdr:cNvPr>
        <xdr:cNvSpPr txBox="1">
          <a:spLocks noChangeArrowheads="1"/>
        </xdr:cNvSpPr>
      </xdr:nvSpPr>
      <xdr:spPr bwMode="auto">
        <a:xfrm>
          <a:off x="781050" y="692848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73</xdr:row>
      <xdr:rowOff>0</xdr:rowOff>
    </xdr:from>
    <xdr:to>
      <xdr:col>1</xdr:col>
      <xdr:colOff>257175</xdr:colOff>
      <xdr:row>73</xdr:row>
      <xdr:rowOff>38100</xdr:rowOff>
    </xdr:to>
    <xdr:sp macro="" textlink="">
      <xdr:nvSpPr>
        <xdr:cNvPr id="24" name="Text Box 30000">
          <a:extLst>
            <a:ext uri="{FF2B5EF4-FFF2-40B4-BE49-F238E27FC236}">
              <a16:creationId xmlns="" xmlns:a16="http://schemas.microsoft.com/office/drawing/2014/main" id="{00000000-0008-0000-0000-000018000000}"/>
            </a:ext>
          </a:extLst>
        </xdr:cNvPr>
        <xdr:cNvSpPr txBox="1">
          <a:spLocks noChangeArrowheads="1"/>
        </xdr:cNvSpPr>
      </xdr:nvSpPr>
      <xdr:spPr bwMode="auto">
        <a:xfrm>
          <a:off x="781050" y="6928485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200025</xdr:colOff>
      <xdr:row>73</xdr:row>
      <xdr:rowOff>0</xdr:rowOff>
    </xdr:from>
    <xdr:to>
      <xdr:col>1</xdr:col>
      <xdr:colOff>276225</xdr:colOff>
      <xdr:row>74</xdr:row>
      <xdr:rowOff>0</xdr:rowOff>
    </xdr:to>
    <xdr:sp macro="" textlink="">
      <xdr:nvSpPr>
        <xdr:cNvPr id="25" name="Text Box 30001">
          <a:extLst>
            <a:ext uri="{FF2B5EF4-FFF2-40B4-BE49-F238E27FC236}">
              <a16:creationId xmlns="" xmlns:a16="http://schemas.microsoft.com/office/drawing/2014/main" id="{00000000-0008-0000-0000-000019000000}"/>
            </a:ext>
          </a:extLst>
        </xdr:cNvPr>
        <xdr:cNvSpPr txBox="1">
          <a:spLocks noChangeArrowheads="1"/>
        </xdr:cNvSpPr>
      </xdr:nvSpPr>
      <xdr:spPr bwMode="auto">
        <a:xfrm>
          <a:off x="800100" y="6928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hr-H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G250"/>
  <sheetViews>
    <sheetView tabSelected="1" topLeftCell="A208" zoomScaleNormal="100" workbookViewId="0">
      <selection activeCell="B210" sqref="B210"/>
    </sheetView>
  </sheetViews>
  <sheetFormatPr defaultColWidth="9.109375" defaultRowHeight="14.4" x14ac:dyDescent="0.3"/>
  <cols>
    <col min="1" max="1" width="9.88671875" style="57" customWidth="1"/>
    <col min="2" max="2" width="49.33203125" style="1" customWidth="1"/>
    <col min="3" max="3" width="9.6640625" style="58" customWidth="1"/>
    <col min="4" max="4" width="13.33203125" style="59" customWidth="1"/>
    <col min="5" max="5" width="10" style="60" customWidth="1"/>
    <col min="6" max="6" width="13.109375" style="61" customWidth="1"/>
    <col min="7" max="10" width="9.109375" style="1"/>
    <col min="11" max="11" width="11.44140625" style="1" bestFit="1" customWidth="1"/>
    <col min="12" max="16384" width="9.109375" style="1"/>
  </cols>
  <sheetData>
    <row r="1" spans="1:1021" s="4" customFormat="1" ht="18" customHeight="1" x14ac:dyDescent="0.3">
      <c r="A1" s="198" t="s">
        <v>69</v>
      </c>
      <c r="B1" s="198"/>
      <c r="C1" s="198"/>
      <c r="D1" s="198"/>
      <c r="E1" s="198"/>
      <c r="F1" s="198"/>
      <c r="G1" s="2"/>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row>
    <row r="2" spans="1:1021" s="4" customFormat="1" x14ac:dyDescent="0.3">
      <c r="A2" s="196" t="s">
        <v>191</v>
      </c>
      <c r="B2" s="197"/>
      <c r="C2" s="197"/>
      <c r="D2" s="197"/>
      <c r="E2" s="197"/>
      <c r="F2" s="197"/>
      <c r="G2" s="2"/>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row>
    <row r="3" spans="1:1021" s="4" customFormat="1" ht="15" customHeight="1" x14ac:dyDescent="0.3">
      <c r="A3" s="196" t="s">
        <v>192</v>
      </c>
      <c r="B3" s="197"/>
      <c r="C3" s="197"/>
      <c r="D3" s="197"/>
      <c r="E3" s="197"/>
      <c r="F3" s="197"/>
      <c r="G3" s="2"/>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row>
    <row r="4" spans="1:1021" s="4" customFormat="1" ht="15.75" customHeight="1" x14ac:dyDescent="0.3">
      <c r="A4" s="196" t="s">
        <v>193</v>
      </c>
      <c r="B4" s="197"/>
      <c r="C4" s="197"/>
      <c r="D4" s="197"/>
      <c r="E4" s="197"/>
      <c r="F4" s="197"/>
      <c r="G4" s="2"/>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row>
    <row r="5" spans="1:1021" s="4" customFormat="1" ht="15.75" customHeight="1" x14ac:dyDescent="0.3">
      <c r="A5" s="183"/>
      <c r="B5" s="184"/>
      <c r="C5" s="184"/>
      <c r="D5" s="184"/>
      <c r="E5" s="184"/>
      <c r="F5" s="184"/>
      <c r="G5" s="2"/>
      <c r="H5" s="3"/>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row>
    <row r="6" spans="1:1021" s="4" customFormat="1" ht="15.75" customHeight="1" x14ac:dyDescent="0.3">
      <c r="A6" s="183" t="s">
        <v>195</v>
      </c>
      <c r="B6" s="184"/>
      <c r="C6" s="184"/>
      <c r="D6" s="184"/>
      <c r="E6" s="184"/>
      <c r="F6" s="184"/>
      <c r="G6" s="2"/>
      <c r="H6" s="3"/>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row>
    <row r="7" spans="1:1021" s="4" customFormat="1" ht="15.75" customHeight="1" x14ac:dyDescent="0.3">
      <c r="A7" s="183" t="s">
        <v>196</v>
      </c>
      <c r="B7" s="184"/>
      <c r="C7" s="184"/>
      <c r="D7" s="184"/>
      <c r="E7" s="184"/>
      <c r="F7" s="184"/>
      <c r="G7" s="2"/>
      <c r="H7" s="3"/>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row>
    <row r="8" spans="1:1021" s="4" customFormat="1" ht="27" customHeight="1" thickBot="1" x14ac:dyDescent="0.35">
      <c r="A8" s="5"/>
      <c r="B8" s="6"/>
      <c r="C8" s="6"/>
      <c r="D8" s="6"/>
      <c r="E8" s="7"/>
      <c r="F8" s="8"/>
      <c r="G8" s="2"/>
      <c r="H8" s="3"/>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row>
    <row r="9" spans="1:1021" s="78" customFormat="1" ht="16.5" customHeight="1" thickBot="1" x14ac:dyDescent="0.35">
      <c r="A9" s="9" t="s">
        <v>0</v>
      </c>
      <c r="B9" s="10" t="s">
        <v>1</v>
      </c>
      <c r="C9" s="10" t="s">
        <v>2</v>
      </c>
      <c r="D9" s="11" t="s">
        <v>3</v>
      </c>
      <c r="E9" s="12" t="s">
        <v>4</v>
      </c>
      <c r="F9" s="13" t="s">
        <v>5</v>
      </c>
      <c r="G9" s="76"/>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row>
    <row r="10" spans="1:1021" s="83" customFormat="1" ht="15" thickBot="1" x14ac:dyDescent="0.35">
      <c r="A10" s="79"/>
      <c r="B10" s="80"/>
      <c r="C10" s="14"/>
      <c r="D10" s="15"/>
      <c r="E10" s="16"/>
      <c r="F10" s="17"/>
      <c r="G10" s="81"/>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row>
    <row r="11" spans="1:1021" s="24" customFormat="1" ht="16.2" thickBot="1" x14ac:dyDescent="0.35">
      <c r="A11" s="18" t="s">
        <v>6</v>
      </c>
      <c r="B11" s="19" t="s">
        <v>7</v>
      </c>
      <c r="C11" s="20"/>
      <c r="D11" s="21"/>
      <c r="E11" s="22"/>
      <c r="F11" s="23"/>
      <c r="G11" s="84"/>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row>
    <row r="12" spans="1:1021" s="83" customFormat="1" x14ac:dyDescent="0.3">
      <c r="A12" s="86"/>
      <c r="B12" s="82"/>
      <c r="C12" s="87"/>
      <c r="D12" s="76"/>
      <c r="E12" s="76"/>
      <c r="F12" s="88"/>
      <c r="G12" s="81"/>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row>
    <row r="13" spans="1:1021" s="95" customFormat="1" ht="217.8" x14ac:dyDescent="0.3">
      <c r="A13" s="89" t="s">
        <v>8</v>
      </c>
      <c r="B13" s="90" t="s">
        <v>139</v>
      </c>
      <c r="C13" s="31"/>
      <c r="D13" s="32"/>
      <c r="E13" s="91"/>
      <c r="F13" s="92"/>
      <c r="G13" s="93"/>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row>
    <row r="14" spans="1:1021" s="83" customFormat="1" ht="86.4" x14ac:dyDescent="0.3">
      <c r="A14" s="96"/>
      <c r="B14" s="97" t="s">
        <v>82</v>
      </c>
      <c r="C14" s="25"/>
      <c r="D14" s="47"/>
      <c r="E14" s="98"/>
      <c r="F14" s="99"/>
      <c r="G14" s="81"/>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row>
    <row r="15" spans="1:1021" s="83" customFormat="1" ht="28.8" x14ac:dyDescent="0.3">
      <c r="A15" s="96"/>
      <c r="B15" s="97" t="s">
        <v>9</v>
      </c>
      <c r="C15" s="25"/>
      <c r="D15" s="47"/>
      <c r="E15" s="98"/>
      <c r="F15" s="99"/>
      <c r="G15" s="81"/>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row>
    <row r="16" spans="1:1021" s="83" customFormat="1" ht="270.75" customHeight="1" x14ac:dyDescent="0.3">
      <c r="A16" s="96"/>
      <c r="B16" s="97" t="s">
        <v>140</v>
      </c>
      <c r="C16" s="25"/>
      <c r="D16" s="47"/>
      <c r="E16" s="98"/>
      <c r="F16" s="99"/>
      <c r="G16" s="81"/>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row>
    <row r="17" spans="1:245" s="83" customFormat="1" ht="14.25" customHeight="1" x14ac:dyDescent="0.3">
      <c r="A17" s="96"/>
      <c r="B17" s="82"/>
      <c r="C17" s="25" t="s">
        <v>141</v>
      </c>
      <c r="D17" s="47">
        <v>315</v>
      </c>
      <c r="E17" s="16"/>
      <c r="F17" s="17">
        <f>D17*E17</f>
        <v>0</v>
      </c>
      <c r="G17" s="81"/>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row>
    <row r="18" spans="1:245" s="83" customFormat="1" x14ac:dyDescent="0.3">
      <c r="A18" s="96"/>
      <c r="B18" s="82"/>
      <c r="C18" s="25"/>
      <c r="D18" s="47"/>
      <c r="E18" s="98"/>
      <c r="F18" s="99"/>
      <c r="G18" s="81"/>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row>
    <row r="19" spans="1:245" s="83" customFormat="1" ht="144" x14ac:dyDescent="0.3">
      <c r="A19" s="89" t="s">
        <v>10</v>
      </c>
      <c r="B19" s="100" t="s">
        <v>11</v>
      </c>
      <c r="C19" s="25"/>
      <c r="D19" s="47"/>
      <c r="E19" s="98"/>
      <c r="F19" s="99"/>
      <c r="G19" s="101"/>
    </row>
    <row r="20" spans="1:245" s="83" customFormat="1" ht="72" x14ac:dyDescent="0.3">
      <c r="A20" s="102"/>
      <c r="B20" s="97" t="s">
        <v>12</v>
      </c>
      <c r="C20" s="25"/>
      <c r="D20" s="47"/>
      <c r="E20" s="98"/>
      <c r="F20" s="99"/>
      <c r="G20" s="101"/>
    </row>
    <row r="21" spans="1:245" s="83" customFormat="1" x14ac:dyDescent="0.3">
      <c r="A21" s="102"/>
      <c r="B21" s="103"/>
      <c r="C21" s="25" t="s">
        <v>13</v>
      </c>
      <c r="D21" s="47">
        <v>1</v>
      </c>
      <c r="E21" s="33"/>
      <c r="F21" s="17">
        <f>D21*E21</f>
        <v>0</v>
      </c>
      <c r="G21" s="101"/>
    </row>
    <row r="22" spans="1:245" s="83" customFormat="1" x14ac:dyDescent="0.3">
      <c r="A22" s="96"/>
      <c r="B22" s="82"/>
      <c r="C22" s="25"/>
      <c r="D22" s="47"/>
      <c r="E22" s="98"/>
      <c r="F22" s="99"/>
      <c r="G22" s="101"/>
    </row>
    <row r="23" spans="1:245" s="107" customFormat="1" ht="259.2" x14ac:dyDescent="0.3">
      <c r="A23" s="104" t="s">
        <v>14</v>
      </c>
      <c r="B23" s="26" t="s">
        <v>142</v>
      </c>
      <c r="C23" s="31"/>
      <c r="D23" s="32"/>
      <c r="E23" s="105"/>
      <c r="F23" s="92"/>
      <c r="G23" s="106"/>
    </row>
    <row r="24" spans="1:245" s="107" customFormat="1" ht="16.2" x14ac:dyDescent="0.3">
      <c r="A24" s="104"/>
      <c r="B24" s="82"/>
      <c r="C24" s="25" t="s">
        <v>141</v>
      </c>
      <c r="D24" s="47">
        <v>84</v>
      </c>
      <c r="E24" s="16"/>
      <c r="F24" s="17">
        <f t="shared" ref="F24" si="0">D24*E24</f>
        <v>0</v>
      </c>
      <c r="G24" s="106"/>
    </row>
    <row r="25" spans="1:245" s="107" customFormat="1" x14ac:dyDescent="0.3">
      <c r="A25" s="108"/>
      <c r="B25" s="82"/>
      <c r="C25" s="25"/>
      <c r="D25" s="47"/>
      <c r="E25" s="98"/>
      <c r="F25" s="99"/>
      <c r="G25" s="106"/>
    </row>
    <row r="26" spans="1:245" s="107" customFormat="1" ht="61.5" customHeight="1" x14ac:dyDescent="0.3">
      <c r="A26" s="108" t="s">
        <v>15</v>
      </c>
      <c r="B26" s="37" t="s">
        <v>143</v>
      </c>
      <c r="C26" s="25"/>
      <c r="D26" s="47"/>
      <c r="E26" s="98"/>
      <c r="F26" s="99"/>
      <c r="G26" s="106"/>
    </row>
    <row r="27" spans="1:245" s="107" customFormat="1" x14ac:dyDescent="0.3">
      <c r="A27" s="108"/>
      <c r="B27" s="109" t="s">
        <v>16</v>
      </c>
      <c r="C27" s="25" t="s">
        <v>144</v>
      </c>
      <c r="D27" s="47">
        <v>54</v>
      </c>
      <c r="E27" s="16"/>
      <c r="F27" s="17">
        <f>D27*E27</f>
        <v>0</v>
      </c>
      <c r="G27" s="106"/>
    </row>
    <row r="28" spans="1:245" s="107" customFormat="1" x14ac:dyDescent="0.3">
      <c r="A28" s="108"/>
      <c r="B28" s="109"/>
      <c r="C28" s="25"/>
      <c r="D28" s="47"/>
      <c r="E28" s="16"/>
      <c r="F28" s="17"/>
      <c r="G28" s="106"/>
    </row>
    <row r="29" spans="1:245" s="107" customFormat="1" ht="57.6" x14ac:dyDescent="0.3">
      <c r="A29" s="108" t="s">
        <v>111</v>
      </c>
      <c r="B29" s="37" t="s">
        <v>145</v>
      </c>
      <c r="C29" s="25"/>
      <c r="D29" s="47"/>
      <c r="E29" s="98"/>
      <c r="F29" s="99"/>
      <c r="G29" s="106"/>
    </row>
    <row r="30" spans="1:245" s="107" customFormat="1" x14ac:dyDescent="0.3">
      <c r="A30" s="79"/>
      <c r="B30" s="109" t="s">
        <v>16</v>
      </c>
      <c r="C30" s="25" t="s">
        <v>144</v>
      </c>
      <c r="D30" s="47">
        <v>24.7</v>
      </c>
      <c r="E30" s="16"/>
      <c r="F30" s="17">
        <f t="shared" ref="F30" si="1">D30*E30</f>
        <v>0</v>
      </c>
      <c r="G30" s="106"/>
    </row>
    <row r="31" spans="1:245" s="107" customFormat="1" ht="15.75" customHeight="1" x14ac:dyDescent="0.3">
      <c r="A31" s="108"/>
      <c r="B31" s="74"/>
      <c r="C31" s="25"/>
      <c r="D31" s="47"/>
      <c r="E31" s="98"/>
      <c r="F31" s="99"/>
      <c r="G31" s="106"/>
    </row>
    <row r="32" spans="1:245" s="29" customFormat="1" ht="72" x14ac:dyDescent="0.3">
      <c r="A32" s="27" t="s">
        <v>17</v>
      </c>
      <c r="B32" s="37" t="s">
        <v>20</v>
      </c>
      <c r="C32" s="25"/>
      <c r="D32" s="47"/>
      <c r="E32" s="16"/>
      <c r="F32" s="17"/>
      <c r="G32" s="28"/>
    </row>
    <row r="33" spans="1:7" s="107" customFormat="1" x14ac:dyDescent="0.3">
      <c r="A33" s="104"/>
      <c r="B33" s="37"/>
      <c r="C33" s="25" t="s">
        <v>18</v>
      </c>
      <c r="D33" s="47">
        <v>3</v>
      </c>
      <c r="E33" s="16"/>
      <c r="F33" s="17">
        <f t="shared" ref="F33" si="2">D33*E33</f>
        <v>0</v>
      </c>
      <c r="G33" s="106"/>
    </row>
    <row r="34" spans="1:7" s="111" customFormat="1" ht="15.75" customHeight="1" x14ac:dyDescent="0.3">
      <c r="A34" s="108"/>
      <c r="B34" s="37"/>
      <c r="C34" s="25"/>
      <c r="D34" s="47"/>
      <c r="E34" s="16"/>
      <c r="F34" s="17"/>
      <c r="G34" s="110"/>
    </row>
    <row r="35" spans="1:7" s="107" customFormat="1" ht="57.6" x14ac:dyDescent="0.3">
      <c r="A35" s="104" t="s">
        <v>73</v>
      </c>
      <c r="B35" s="37" t="s">
        <v>22</v>
      </c>
      <c r="C35" s="25"/>
      <c r="D35" s="47"/>
      <c r="E35" s="16"/>
      <c r="F35" s="17"/>
      <c r="G35" s="106"/>
    </row>
    <row r="36" spans="1:7" s="107" customFormat="1" x14ac:dyDescent="0.3">
      <c r="A36" s="104"/>
      <c r="B36" s="37"/>
      <c r="C36" s="25" t="s">
        <v>18</v>
      </c>
      <c r="D36" s="47">
        <v>1</v>
      </c>
      <c r="E36" s="16"/>
      <c r="F36" s="17">
        <f t="shared" ref="F36" si="3">D36*E36</f>
        <v>0</v>
      </c>
      <c r="G36" s="106"/>
    </row>
    <row r="37" spans="1:7" s="107" customFormat="1" x14ac:dyDescent="0.3">
      <c r="A37" s="108"/>
      <c r="B37" s="103"/>
      <c r="C37" s="25"/>
      <c r="D37" s="47"/>
      <c r="E37" s="16"/>
      <c r="F37" s="17"/>
      <c r="G37" s="106"/>
    </row>
    <row r="38" spans="1:7" s="107" customFormat="1" ht="72" x14ac:dyDescent="0.3">
      <c r="A38" s="104" t="s">
        <v>19</v>
      </c>
      <c r="B38" s="37" t="s">
        <v>83</v>
      </c>
      <c r="C38" s="25"/>
      <c r="D38" s="47"/>
      <c r="E38" s="16"/>
      <c r="F38" s="17"/>
      <c r="G38" s="106"/>
    </row>
    <row r="39" spans="1:7" s="107" customFormat="1" x14ac:dyDescent="0.3">
      <c r="A39" s="104"/>
      <c r="B39" s="37"/>
      <c r="C39" s="25" t="s">
        <v>18</v>
      </c>
      <c r="D39" s="47">
        <v>1</v>
      </c>
      <c r="E39" s="16"/>
      <c r="F39" s="17">
        <f t="shared" ref="F39" si="4">D39*E39</f>
        <v>0</v>
      </c>
      <c r="G39" s="106"/>
    </row>
    <row r="40" spans="1:7" s="107" customFormat="1" x14ac:dyDescent="0.3">
      <c r="A40" s="108"/>
      <c r="B40" s="103"/>
      <c r="C40" s="25"/>
      <c r="D40" s="47"/>
      <c r="E40" s="16"/>
      <c r="F40" s="17"/>
      <c r="G40" s="106"/>
    </row>
    <row r="41" spans="1:7" s="107" customFormat="1" ht="172.8" x14ac:dyDescent="0.3">
      <c r="A41" s="79" t="s">
        <v>112</v>
      </c>
      <c r="B41" s="30" t="s">
        <v>24</v>
      </c>
      <c r="C41" s="31"/>
      <c r="D41" s="32"/>
      <c r="E41" s="33"/>
      <c r="F41" s="34"/>
      <c r="G41" s="106"/>
    </row>
    <row r="42" spans="1:7" s="107" customFormat="1" x14ac:dyDescent="0.3">
      <c r="A42" s="79"/>
      <c r="B42" s="30" t="s">
        <v>25</v>
      </c>
      <c r="C42" s="31"/>
      <c r="D42" s="32"/>
      <c r="E42" s="33"/>
      <c r="F42" s="34"/>
      <c r="G42" s="106"/>
    </row>
    <row r="43" spans="1:7" s="107" customFormat="1" ht="17.25" customHeight="1" x14ac:dyDescent="0.3">
      <c r="A43" s="108"/>
      <c r="B43" s="35"/>
      <c r="C43" s="31" t="s">
        <v>141</v>
      </c>
      <c r="D43" s="32">
        <v>326.39999999999998</v>
      </c>
      <c r="E43" s="33"/>
      <c r="F43" s="34">
        <f>D43*E43</f>
        <v>0</v>
      </c>
      <c r="G43" s="106"/>
    </row>
    <row r="44" spans="1:7" s="107" customFormat="1" x14ac:dyDescent="0.3">
      <c r="A44" s="79"/>
      <c r="B44" s="35"/>
      <c r="C44" s="31"/>
      <c r="D44" s="32"/>
      <c r="E44" s="33"/>
      <c r="F44" s="34"/>
      <c r="G44" s="106"/>
    </row>
    <row r="45" spans="1:7" s="107" customFormat="1" x14ac:dyDescent="0.3">
      <c r="A45" s="79" t="s">
        <v>21</v>
      </c>
      <c r="B45" s="30" t="s">
        <v>26</v>
      </c>
      <c r="C45" s="31"/>
      <c r="D45" s="32"/>
      <c r="E45" s="33"/>
      <c r="F45" s="34"/>
      <c r="G45" s="106"/>
    </row>
    <row r="46" spans="1:7" s="107" customFormat="1" ht="261" customHeight="1" x14ac:dyDescent="0.3">
      <c r="A46" s="79"/>
      <c r="B46" s="30" t="s">
        <v>80</v>
      </c>
      <c r="C46" s="31"/>
      <c r="D46" s="32"/>
      <c r="E46" s="33"/>
      <c r="F46" s="34"/>
      <c r="G46" s="106"/>
    </row>
    <row r="47" spans="1:7" s="107" customFormat="1" ht="16.2" x14ac:dyDescent="0.3">
      <c r="A47" s="79"/>
      <c r="B47" s="30"/>
      <c r="C47" s="62" t="s">
        <v>146</v>
      </c>
      <c r="D47" s="32">
        <v>50</v>
      </c>
      <c r="E47" s="33"/>
      <c r="F47" s="34">
        <f>D47*E47</f>
        <v>0</v>
      </c>
      <c r="G47" s="106"/>
    </row>
    <row r="48" spans="1:7" s="107" customFormat="1" x14ac:dyDescent="0.3">
      <c r="A48" s="79"/>
      <c r="B48" s="35"/>
      <c r="C48" s="112"/>
      <c r="D48" s="91"/>
      <c r="E48" s="91"/>
      <c r="F48" s="92"/>
      <c r="G48" s="106"/>
    </row>
    <row r="49" spans="1:7" s="107" customFormat="1" ht="158.4" x14ac:dyDescent="0.3">
      <c r="A49" s="108" t="s">
        <v>23</v>
      </c>
      <c r="B49" s="30" t="s">
        <v>147</v>
      </c>
      <c r="C49" s="31"/>
      <c r="D49" s="32"/>
      <c r="E49" s="33"/>
      <c r="F49" s="34"/>
      <c r="G49" s="106"/>
    </row>
    <row r="50" spans="1:7" s="107" customFormat="1" ht="28.8" x14ac:dyDescent="0.3">
      <c r="A50" s="79"/>
      <c r="B50" s="30" t="s">
        <v>27</v>
      </c>
      <c r="C50" s="31"/>
      <c r="D50" s="32"/>
      <c r="E50" s="33"/>
      <c r="F50" s="34"/>
      <c r="G50" s="106"/>
    </row>
    <row r="51" spans="1:7" s="107" customFormat="1" ht="43.2" x14ac:dyDescent="0.3">
      <c r="A51" s="79"/>
      <c r="B51" s="30" t="s">
        <v>84</v>
      </c>
      <c r="C51" s="31"/>
      <c r="D51" s="32"/>
      <c r="E51" s="33"/>
      <c r="F51" s="34"/>
      <c r="G51" s="106"/>
    </row>
    <row r="52" spans="1:7" s="107" customFormat="1" ht="43.2" x14ac:dyDescent="0.3">
      <c r="A52" s="79"/>
      <c r="B52" s="30" t="s">
        <v>148</v>
      </c>
      <c r="C52" s="31"/>
      <c r="D52" s="32"/>
      <c r="E52" s="33"/>
      <c r="F52" s="34"/>
      <c r="G52" s="106"/>
    </row>
    <row r="53" spans="1:7" s="107" customFormat="1" ht="57.6" x14ac:dyDescent="0.3">
      <c r="A53" s="79"/>
      <c r="B53" s="30" t="s">
        <v>28</v>
      </c>
      <c r="C53" s="31"/>
      <c r="D53" s="32"/>
      <c r="E53" s="33"/>
      <c r="F53" s="34"/>
      <c r="G53" s="106"/>
    </row>
    <row r="54" spans="1:7" s="111" customFormat="1" ht="57.6" x14ac:dyDescent="0.3">
      <c r="A54" s="79"/>
      <c r="B54" s="30" t="s">
        <v>149</v>
      </c>
      <c r="C54" s="31"/>
      <c r="D54" s="32"/>
      <c r="E54" s="33"/>
      <c r="F54" s="34"/>
      <c r="G54" s="110"/>
    </row>
    <row r="55" spans="1:7" s="111" customFormat="1" ht="28.8" x14ac:dyDescent="0.3">
      <c r="A55" s="79"/>
      <c r="B55" s="30" t="s">
        <v>29</v>
      </c>
      <c r="C55" s="31"/>
      <c r="D55" s="32"/>
      <c r="E55" s="33"/>
      <c r="F55" s="34"/>
      <c r="G55" s="110"/>
    </row>
    <row r="56" spans="1:7" s="111" customFormat="1" x14ac:dyDescent="0.3">
      <c r="A56" s="79"/>
      <c r="B56" s="30" t="s">
        <v>30</v>
      </c>
      <c r="C56" s="31"/>
      <c r="D56" s="32"/>
      <c r="E56" s="33"/>
      <c r="F56" s="34"/>
      <c r="G56" s="110"/>
    </row>
    <row r="57" spans="1:7" s="111" customFormat="1" ht="28.8" x14ac:dyDescent="0.3">
      <c r="A57" s="79"/>
      <c r="B57" s="30" t="s">
        <v>150</v>
      </c>
      <c r="C57" s="31"/>
      <c r="D57" s="32"/>
      <c r="E57" s="33"/>
      <c r="F57" s="34"/>
      <c r="G57" s="110"/>
    </row>
    <row r="58" spans="1:7" s="111" customFormat="1" ht="72" x14ac:dyDescent="0.3">
      <c r="A58" s="79"/>
      <c r="B58" s="30" t="s">
        <v>151</v>
      </c>
      <c r="C58" s="31"/>
      <c r="D58" s="32"/>
      <c r="E58" s="33"/>
      <c r="F58" s="34"/>
      <c r="G58" s="110"/>
    </row>
    <row r="59" spans="1:7" s="111" customFormat="1" ht="43.2" x14ac:dyDescent="0.3">
      <c r="A59" s="79"/>
      <c r="B59" s="30" t="s">
        <v>31</v>
      </c>
      <c r="C59" s="31"/>
      <c r="D59" s="32"/>
      <c r="E59" s="33"/>
      <c r="F59" s="34"/>
      <c r="G59" s="110"/>
    </row>
    <row r="60" spans="1:7" s="111" customFormat="1" ht="28.8" x14ac:dyDescent="0.3">
      <c r="A60" s="79"/>
      <c r="B60" s="30" t="s">
        <v>152</v>
      </c>
      <c r="C60" s="31"/>
      <c r="D60" s="32"/>
      <c r="E60" s="33"/>
      <c r="F60" s="34"/>
      <c r="G60" s="110"/>
    </row>
    <row r="61" spans="1:7" s="111" customFormat="1" ht="16.2" x14ac:dyDescent="0.3">
      <c r="A61" s="79"/>
      <c r="B61" s="35"/>
      <c r="C61" s="31" t="s">
        <v>141</v>
      </c>
      <c r="D61" s="32">
        <v>326.39999999999998</v>
      </c>
      <c r="E61" s="33"/>
      <c r="F61" s="34">
        <f>D61*E61</f>
        <v>0</v>
      </c>
      <c r="G61" s="110"/>
    </row>
    <row r="62" spans="1:7" s="111" customFormat="1" ht="17.25" customHeight="1" x14ac:dyDescent="0.3">
      <c r="A62" s="108"/>
      <c r="B62" s="113"/>
      <c r="C62" s="31"/>
      <c r="D62" s="32"/>
      <c r="E62" s="33"/>
      <c r="F62" s="34"/>
      <c r="G62" s="110"/>
    </row>
    <row r="63" spans="1:7" s="111" customFormat="1" ht="102.6" x14ac:dyDescent="0.3">
      <c r="A63" s="79" t="s">
        <v>113</v>
      </c>
      <c r="B63" s="114" t="s">
        <v>153</v>
      </c>
      <c r="C63" s="31"/>
      <c r="D63" s="32"/>
      <c r="E63" s="33"/>
      <c r="F63" s="34"/>
      <c r="G63" s="110"/>
    </row>
    <row r="64" spans="1:7" s="111" customFormat="1" x14ac:dyDescent="0.3">
      <c r="A64" s="79"/>
      <c r="B64" s="115"/>
      <c r="C64" s="31" t="s">
        <v>103</v>
      </c>
      <c r="D64" s="32">
        <v>123.5</v>
      </c>
      <c r="E64" s="33"/>
      <c r="F64" s="34">
        <f>D64*E64</f>
        <v>0</v>
      </c>
      <c r="G64" s="110"/>
    </row>
    <row r="65" spans="1:7" s="111" customFormat="1" x14ac:dyDescent="0.3">
      <c r="A65" s="108"/>
      <c r="B65" s="115"/>
      <c r="C65" s="31"/>
      <c r="D65" s="32"/>
      <c r="E65" s="33"/>
      <c r="F65" s="34"/>
      <c r="G65" s="110"/>
    </row>
    <row r="66" spans="1:7" s="107" customFormat="1" ht="91.5" customHeight="1" x14ac:dyDescent="0.3">
      <c r="A66" s="79" t="s">
        <v>114</v>
      </c>
      <c r="B66" s="30" t="s">
        <v>154</v>
      </c>
      <c r="C66" s="31"/>
      <c r="D66" s="32"/>
      <c r="E66" s="33"/>
      <c r="F66" s="34"/>
      <c r="G66" s="106"/>
    </row>
    <row r="67" spans="1:7" s="107" customFormat="1" ht="16.2" x14ac:dyDescent="0.3">
      <c r="A67" s="79"/>
      <c r="B67" s="36"/>
      <c r="C67" s="25" t="s">
        <v>155</v>
      </c>
      <c r="D67" s="47">
        <v>54</v>
      </c>
      <c r="E67" s="33"/>
      <c r="F67" s="34">
        <f>D67*E67</f>
        <v>0</v>
      </c>
      <c r="G67" s="106"/>
    </row>
    <row r="68" spans="1:7" s="107" customFormat="1" x14ac:dyDescent="0.3">
      <c r="A68" s="79"/>
      <c r="B68" s="116"/>
      <c r="C68" s="25"/>
      <c r="D68" s="47"/>
      <c r="E68" s="16"/>
      <c r="F68" s="17"/>
      <c r="G68" s="106"/>
    </row>
    <row r="69" spans="1:7" s="107" customFormat="1" ht="158.4" x14ac:dyDescent="0.3">
      <c r="A69" s="79" t="s">
        <v>115</v>
      </c>
      <c r="B69" s="30" t="s">
        <v>156</v>
      </c>
      <c r="C69" s="31"/>
      <c r="D69" s="91"/>
      <c r="E69" s="91"/>
      <c r="F69" s="92"/>
      <c r="G69" s="106"/>
    </row>
    <row r="70" spans="1:7" s="107" customFormat="1" x14ac:dyDescent="0.3">
      <c r="A70" s="108"/>
      <c r="B70" s="117" t="s">
        <v>36</v>
      </c>
      <c r="C70" s="31" t="s">
        <v>144</v>
      </c>
      <c r="D70" s="118">
        <f>D27</f>
        <v>54</v>
      </c>
      <c r="E70" s="33"/>
      <c r="F70" s="34">
        <f t="shared" ref="F70" si="5">D70*E70</f>
        <v>0</v>
      </c>
      <c r="G70" s="106"/>
    </row>
    <row r="71" spans="1:7" s="107" customFormat="1" x14ac:dyDescent="0.3">
      <c r="A71" s="79"/>
      <c r="B71" s="117"/>
      <c r="C71" s="31"/>
      <c r="D71" s="118"/>
      <c r="E71" s="33"/>
      <c r="F71" s="34"/>
      <c r="G71" s="106"/>
    </row>
    <row r="72" spans="1:7" s="107" customFormat="1" ht="129.6" x14ac:dyDescent="0.3">
      <c r="A72" s="79" t="s">
        <v>32</v>
      </c>
      <c r="B72" s="30" t="s">
        <v>157</v>
      </c>
      <c r="C72" s="31"/>
      <c r="D72" s="91"/>
      <c r="E72" s="91"/>
      <c r="F72" s="92"/>
      <c r="G72" s="106"/>
    </row>
    <row r="73" spans="1:7" s="107" customFormat="1" x14ac:dyDescent="0.3">
      <c r="A73" s="108"/>
      <c r="B73" s="119" t="s">
        <v>37</v>
      </c>
      <c r="C73" s="25" t="s">
        <v>144</v>
      </c>
      <c r="D73" s="120">
        <f>D30</f>
        <v>24.7</v>
      </c>
      <c r="E73" s="16"/>
      <c r="F73" s="34">
        <f t="shared" ref="F73" si="6">D73*E73</f>
        <v>0</v>
      </c>
      <c r="G73" s="106"/>
    </row>
    <row r="74" spans="1:7" s="107" customFormat="1" x14ac:dyDescent="0.3">
      <c r="A74" s="79"/>
      <c r="B74" s="119"/>
      <c r="C74" s="25"/>
      <c r="D74" s="120"/>
      <c r="E74" s="16"/>
      <c r="F74" s="17"/>
      <c r="G74" s="106"/>
    </row>
    <row r="75" spans="1:7" s="107" customFormat="1" ht="43.2" x14ac:dyDescent="0.3">
      <c r="A75" s="108" t="s">
        <v>33</v>
      </c>
      <c r="B75" s="121" t="s">
        <v>104</v>
      </c>
      <c r="C75" s="122"/>
      <c r="D75" s="120"/>
      <c r="E75" s="123"/>
      <c r="F75" s="124"/>
      <c r="G75" s="106"/>
    </row>
    <row r="76" spans="1:7" s="107" customFormat="1" x14ac:dyDescent="0.3">
      <c r="A76" s="79"/>
      <c r="B76" s="125"/>
      <c r="C76" s="122" t="s">
        <v>38</v>
      </c>
      <c r="D76" s="47">
        <f>D33</f>
        <v>3</v>
      </c>
      <c r="E76" s="123"/>
      <c r="F76" s="34">
        <f>D76*E76</f>
        <v>0</v>
      </c>
      <c r="G76" s="106"/>
    </row>
    <row r="77" spans="1:7" s="107" customFormat="1" x14ac:dyDescent="0.3">
      <c r="A77" s="79"/>
      <c r="B77" s="121"/>
      <c r="C77" s="122"/>
      <c r="D77" s="120"/>
      <c r="E77" s="123"/>
      <c r="F77" s="124"/>
      <c r="G77" s="106"/>
    </row>
    <row r="78" spans="1:7" s="107" customFormat="1" ht="57.6" x14ac:dyDescent="0.3">
      <c r="A78" s="108" t="s">
        <v>34</v>
      </c>
      <c r="B78" s="121" t="s">
        <v>105</v>
      </c>
      <c r="C78" s="122"/>
      <c r="D78" s="120"/>
      <c r="E78" s="123"/>
      <c r="F78" s="124"/>
      <c r="G78" s="106"/>
    </row>
    <row r="79" spans="1:7" s="107" customFormat="1" x14ac:dyDescent="0.3">
      <c r="A79" s="79"/>
      <c r="B79" s="125"/>
      <c r="C79" s="122" t="s">
        <v>38</v>
      </c>
      <c r="D79" s="47">
        <f>D36</f>
        <v>1</v>
      </c>
      <c r="E79" s="123"/>
      <c r="F79" s="34">
        <f>D79*E79</f>
        <v>0</v>
      </c>
      <c r="G79" s="106"/>
    </row>
    <row r="80" spans="1:7" s="107" customFormat="1" x14ac:dyDescent="0.3">
      <c r="A80" s="79"/>
      <c r="B80" s="121"/>
      <c r="C80" s="122"/>
      <c r="D80" s="120"/>
      <c r="E80" s="123"/>
      <c r="F80" s="124"/>
      <c r="G80" s="106"/>
    </row>
    <row r="81" spans="1:7" s="107" customFormat="1" ht="57.6" x14ac:dyDescent="0.3">
      <c r="A81" s="108" t="s">
        <v>116</v>
      </c>
      <c r="B81" s="37" t="s">
        <v>85</v>
      </c>
      <c r="C81" s="25"/>
      <c r="D81" s="47"/>
      <c r="E81" s="16"/>
      <c r="F81" s="17"/>
      <c r="G81" s="106"/>
    </row>
    <row r="82" spans="1:7" s="107" customFormat="1" x14ac:dyDescent="0.3">
      <c r="A82" s="79"/>
      <c r="B82" s="37"/>
      <c r="C82" s="25" t="s">
        <v>18</v>
      </c>
      <c r="D82" s="47">
        <f>D39</f>
        <v>1</v>
      </c>
      <c r="E82" s="16"/>
      <c r="F82" s="17">
        <f t="shared" ref="F82" si="7">D82*E82</f>
        <v>0</v>
      </c>
      <c r="G82" s="106"/>
    </row>
    <row r="83" spans="1:7" s="107" customFormat="1" x14ac:dyDescent="0.3">
      <c r="A83" s="79"/>
      <c r="B83" s="37"/>
      <c r="C83" s="25"/>
      <c r="D83" s="47"/>
      <c r="E83" s="16"/>
      <c r="F83" s="17"/>
      <c r="G83" s="106"/>
    </row>
    <row r="84" spans="1:7" s="107" customFormat="1" ht="112.5" customHeight="1" x14ac:dyDescent="0.3">
      <c r="A84" s="104" t="s">
        <v>35</v>
      </c>
      <c r="B84" s="37" t="s">
        <v>39</v>
      </c>
      <c r="C84" s="25"/>
      <c r="D84" s="47"/>
      <c r="E84" s="16"/>
      <c r="F84" s="17"/>
      <c r="G84" s="106"/>
    </row>
    <row r="85" spans="1:7" s="107" customFormat="1" ht="16.2" x14ac:dyDescent="0.3">
      <c r="A85" s="104"/>
      <c r="B85" s="103"/>
      <c r="C85" s="25" t="s">
        <v>146</v>
      </c>
      <c r="D85" s="47">
        <v>205.4</v>
      </c>
      <c r="E85" s="16"/>
      <c r="F85" s="17">
        <f t="shared" ref="F85" si="8">D85*E85</f>
        <v>0</v>
      </c>
      <c r="G85" s="106"/>
    </row>
    <row r="86" spans="1:7" s="107" customFormat="1" x14ac:dyDescent="0.3">
      <c r="A86" s="104"/>
      <c r="B86" s="82"/>
      <c r="C86" s="25"/>
      <c r="D86" s="47"/>
      <c r="E86" s="98"/>
      <c r="F86" s="99"/>
      <c r="G86" s="106"/>
    </row>
    <row r="87" spans="1:7" s="107" customFormat="1" ht="72" x14ac:dyDescent="0.3">
      <c r="A87" s="104" t="s">
        <v>117</v>
      </c>
      <c r="B87" s="37" t="s">
        <v>158</v>
      </c>
      <c r="C87" s="25"/>
      <c r="D87" s="47"/>
      <c r="E87" s="98"/>
      <c r="F87" s="99"/>
      <c r="G87" s="106"/>
    </row>
    <row r="88" spans="1:7" s="107" customFormat="1" ht="16.2" x14ac:dyDescent="0.3">
      <c r="A88" s="104"/>
      <c r="B88" s="82"/>
      <c r="C88" s="25" t="s">
        <v>146</v>
      </c>
      <c r="D88" s="47">
        <v>205.4</v>
      </c>
      <c r="E88" s="16"/>
      <c r="F88" s="17">
        <f t="shared" ref="F88" si="9">D88*E88</f>
        <v>0</v>
      </c>
      <c r="G88" s="106"/>
    </row>
    <row r="89" spans="1:7" s="107" customFormat="1" ht="15" thickBot="1" x14ac:dyDescent="0.35">
      <c r="A89" s="104"/>
      <c r="B89" s="82"/>
      <c r="C89" s="25"/>
      <c r="D89" s="47"/>
      <c r="E89" s="16"/>
      <c r="F89" s="17"/>
      <c r="G89" s="106"/>
    </row>
    <row r="90" spans="1:7" s="107" customFormat="1" ht="15.75" customHeight="1" thickBot="1" x14ac:dyDescent="0.35">
      <c r="A90" s="38" t="s">
        <v>6</v>
      </c>
      <c r="B90" s="39" t="s">
        <v>40</v>
      </c>
      <c r="C90" s="40"/>
      <c r="D90" s="41"/>
      <c r="E90" s="42"/>
      <c r="F90" s="43">
        <f>SUM(F13:F89)</f>
        <v>0</v>
      </c>
      <c r="G90" s="106"/>
    </row>
    <row r="91" spans="1:7" s="107" customFormat="1" x14ac:dyDescent="0.3">
      <c r="A91" s="44"/>
      <c r="B91" s="45"/>
      <c r="C91" s="46"/>
      <c r="D91" s="47"/>
      <c r="E91" s="16"/>
      <c r="F91" s="17"/>
      <c r="G91" s="106"/>
    </row>
    <row r="92" spans="1:7" s="107" customFormat="1" x14ac:dyDescent="0.3">
      <c r="A92" s="44"/>
      <c r="B92" s="45"/>
      <c r="C92" s="46"/>
      <c r="D92" s="47"/>
      <c r="E92" s="16"/>
      <c r="F92" s="17"/>
      <c r="G92" s="106"/>
    </row>
    <row r="93" spans="1:7" s="107" customFormat="1" ht="15" thickBot="1" x14ac:dyDescent="0.35">
      <c r="A93" s="104"/>
      <c r="B93" s="126"/>
      <c r="C93" s="25"/>
      <c r="D93" s="47"/>
      <c r="E93" s="98"/>
      <c r="F93" s="99"/>
      <c r="G93" s="106"/>
    </row>
    <row r="94" spans="1:7" s="29" customFormat="1" ht="16.2" thickBot="1" x14ac:dyDescent="0.35">
      <c r="A94" s="18" t="s">
        <v>41</v>
      </c>
      <c r="B94" s="190" t="s">
        <v>106</v>
      </c>
      <c r="C94" s="190"/>
      <c r="D94" s="190"/>
      <c r="E94" s="190"/>
      <c r="F94" s="191"/>
      <c r="G94" s="28"/>
    </row>
    <row r="95" spans="1:7" s="111" customFormat="1" x14ac:dyDescent="0.3">
      <c r="A95" s="44"/>
      <c r="B95" s="48"/>
      <c r="C95" s="31"/>
      <c r="D95" s="32"/>
      <c r="E95" s="33"/>
      <c r="F95" s="34"/>
      <c r="G95" s="110"/>
    </row>
    <row r="96" spans="1:7" s="111" customFormat="1" ht="90.75" customHeight="1" x14ac:dyDescent="0.3">
      <c r="A96" s="108" t="s">
        <v>42</v>
      </c>
      <c r="B96" s="127" t="s">
        <v>87</v>
      </c>
      <c r="C96" s="31"/>
      <c r="D96" s="47"/>
      <c r="E96" s="16"/>
      <c r="F96" s="17"/>
      <c r="G96" s="110"/>
    </row>
    <row r="97" spans="1:7" s="111" customFormat="1" x14ac:dyDescent="0.3">
      <c r="A97" s="104"/>
      <c r="B97" s="128" t="s">
        <v>43</v>
      </c>
      <c r="C97" s="31" t="s">
        <v>18</v>
      </c>
      <c r="D97" s="47">
        <v>1</v>
      </c>
      <c r="E97" s="16"/>
      <c r="F97" s="17">
        <f>D97*E97</f>
        <v>0</v>
      </c>
      <c r="G97" s="110"/>
    </row>
    <row r="98" spans="1:7" s="111" customFormat="1" x14ac:dyDescent="0.3">
      <c r="A98" s="104"/>
      <c r="B98" s="128"/>
      <c r="C98" s="31"/>
      <c r="D98" s="47"/>
      <c r="E98" s="16"/>
      <c r="F98" s="17"/>
      <c r="G98" s="110"/>
    </row>
    <row r="99" spans="1:7" s="111" customFormat="1" ht="72" x14ac:dyDescent="0.3">
      <c r="A99" s="108" t="s">
        <v>44</v>
      </c>
      <c r="B99" s="127" t="s">
        <v>88</v>
      </c>
      <c r="C99" s="31"/>
      <c r="D99" s="47"/>
      <c r="E99" s="16"/>
      <c r="F99" s="17"/>
      <c r="G99" s="110"/>
    </row>
    <row r="100" spans="1:7" s="107" customFormat="1" x14ac:dyDescent="0.3">
      <c r="A100" s="79"/>
      <c r="B100" s="128" t="s">
        <v>99</v>
      </c>
      <c r="C100" s="31" t="s">
        <v>18</v>
      </c>
      <c r="D100" s="47">
        <v>2</v>
      </c>
      <c r="E100" s="16"/>
      <c r="F100" s="17">
        <f t="shared" ref="F100" si="10">D100*E100</f>
        <v>0</v>
      </c>
      <c r="G100" s="106"/>
    </row>
    <row r="101" spans="1:7" s="107" customFormat="1" x14ac:dyDescent="0.3">
      <c r="A101" s="79"/>
      <c r="B101" s="128"/>
      <c r="C101" s="31"/>
      <c r="D101" s="47"/>
      <c r="E101" s="16"/>
      <c r="F101" s="17"/>
      <c r="G101" s="106"/>
    </row>
    <row r="102" spans="1:7" s="107" customFormat="1" ht="72" x14ac:dyDescent="0.3">
      <c r="A102" s="108" t="s">
        <v>45</v>
      </c>
      <c r="B102" s="127" t="s">
        <v>89</v>
      </c>
      <c r="C102" s="31"/>
      <c r="D102" s="47"/>
      <c r="E102" s="16"/>
      <c r="F102" s="17"/>
      <c r="G102" s="129"/>
    </row>
    <row r="103" spans="1:7" s="107" customFormat="1" x14ac:dyDescent="0.3">
      <c r="A103" s="104"/>
      <c r="B103" s="128" t="s">
        <v>100</v>
      </c>
      <c r="C103" s="31" t="s">
        <v>18</v>
      </c>
      <c r="D103" s="47">
        <v>2</v>
      </c>
      <c r="E103" s="16"/>
      <c r="F103" s="17">
        <f>D103*E103</f>
        <v>0</v>
      </c>
      <c r="G103" s="106"/>
    </row>
    <row r="104" spans="1:7" s="107" customFormat="1" x14ac:dyDescent="0.3">
      <c r="A104" s="104"/>
      <c r="B104" s="128"/>
      <c r="C104" s="31"/>
      <c r="D104" s="47"/>
      <c r="E104" s="16"/>
      <c r="F104" s="17"/>
      <c r="G104" s="106"/>
    </row>
    <row r="105" spans="1:7" s="107" customFormat="1" ht="86.4" x14ac:dyDescent="0.3">
      <c r="A105" s="104" t="s">
        <v>46</v>
      </c>
      <c r="B105" s="127" t="s">
        <v>90</v>
      </c>
      <c r="C105" s="31"/>
      <c r="D105" s="47"/>
      <c r="E105" s="16"/>
      <c r="F105" s="17"/>
      <c r="G105" s="106"/>
    </row>
    <row r="106" spans="1:7" s="107" customFormat="1" x14ac:dyDescent="0.3">
      <c r="A106" s="104"/>
      <c r="B106" s="128" t="s">
        <v>91</v>
      </c>
      <c r="C106" s="31" t="s">
        <v>18</v>
      </c>
      <c r="D106" s="47">
        <v>3</v>
      </c>
      <c r="E106" s="16"/>
      <c r="F106" s="17">
        <f>D106*E106</f>
        <v>0</v>
      </c>
      <c r="G106" s="106"/>
    </row>
    <row r="107" spans="1:7" s="107" customFormat="1" x14ac:dyDescent="0.3">
      <c r="A107" s="44"/>
      <c r="B107" s="128"/>
      <c r="C107" s="31"/>
      <c r="D107" s="47"/>
      <c r="E107" s="16"/>
      <c r="F107" s="17"/>
      <c r="G107" s="106"/>
    </row>
    <row r="108" spans="1:7" s="107" customFormat="1" ht="86.4" x14ac:dyDescent="0.3">
      <c r="A108" s="104" t="s">
        <v>47</v>
      </c>
      <c r="B108" s="127" t="s">
        <v>92</v>
      </c>
      <c r="C108" s="31"/>
      <c r="D108" s="47"/>
      <c r="E108" s="16"/>
      <c r="F108" s="17"/>
      <c r="G108" s="106"/>
    </row>
    <row r="109" spans="1:7" s="107" customFormat="1" x14ac:dyDescent="0.3">
      <c r="A109" s="104"/>
      <c r="B109" s="128" t="s">
        <v>101</v>
      </c>
      <c r="C109" s="31" t="s">
        <v>18</v>
      </c>
      <c r="D109" s="47">
        <v>2</v>
      </c>
      <c r="E109" s="16"/>
      <c r="F109" s="17">
        <f>D109*E109</f>
        <v>0</v>
      </c>
      <c r="G109" s="106"/>
    </row>
    <row r="110" spans="1:7" s="107" customFormat="1" x14ac:dyDescent="0.3">
      <c r="A110" s="104"/>
      <c r="B110" s="128"/>
      <c r="C110" s="31"/>
      <c r="D110" s="47"/>
      <c r="E110" s="16"/>
      <c r="F110" s="17"/>
      <c r="G110" s="106"/>
    </row>
    <row r="111" spans="1:7" s="29" customFormat="1" ht="86.4" x14ac:dyDescent="0.3">
      <c r="A111" s="27" t="s">
        <v>48</v>
      </c>
      <c r="B111" s="127" t="s">
        <v>93</v>
      </c>
      <c r="C111" s="31"/>
      <c r="D111" s="47"/>
      <c r="E111" s="16"/>
      <c r="F111" s="17"/>
      <c r="G111" s="28"/>
    </row>
    <row r="112" spans="1:7" s="107" customFormat="1" x14ac:dyDescent="0.3">
      <c r="A112" s="104"/>
      <c r="B112" s="128" t="s">
        <v>51</v>
      </c>
      <c r="C112" s="31" t="s">
        <v>18</v>
      </c>
      <c r="D112" s="47">
        <v>1</v>
      </c>
      <c r="E112" s="16"/>
      <c r="F112" s="17">
        <f>D112*E112</f>
        <v>0</v>
      </c>
      <c r="G112" s="106"/>
    </row>
    <row r="113" spans="1:7" s="107" customFormat="1" x14ac:dyDescent="0.3">
      <c r="A113" s="104"/>
      <c r="B113" s="128"/>
      <c r="C113" s="31"/>
      <c r="D113" s="47"/>
      <c r="E113" s="16"/>
      <c r="F113" s="17"/>
      <c r="G113" s="106"/>
    </row>
    <row r="114" spans="1:7" s="107" customFormat="1" ht="86.4" x14ac:dyDescent="0.3">
      <c r="A114" s="79" t="s">
        <v>49</v>
      </c>
      <c r="B114" s="127" t="s">
        <v>94</v>
      </c>
      <c r="C114" s="31"/>
      <c r="D114" s="32"/>
      <c r="E114" s="33"/>
      <c r="F114" s="34"/>
      <c r="G114" s="106"/>
    </row>
    <row r="115" spans="1:7" s="107" customFormat="1" x14ac:dyDescent="0.3">
      <c r="A115" s="79"/>
      <c r="B115" s="128" t="s">
        <v>52</v>
      </c>
      <c r="C115" s="31" t="s">
        <v>18</v>
      </c>
      <c r="D115" s="32">
        <v>1</v>
      </c>
      <c r="E115" s="33"/>
      <c r="F115" s="34">
        <f>D115*E115</f>
        <v>0</v>
      </c>
      <c r="G115" s="106"/>
    </row>
    <row r="116" spans="1:7" s="107" customFormat="1" x14ac:dyDescent="0.3">
      <c r="A116" s="79"/>
      <c r="B116" s="128"/>
      <c r="C116" s="31"/>
      <c r="D116" s="32"/>
      <c r="E116" s="33"/>
      <c r="F116" s="34"/>
      <c r="G116" s="106"/>
    </row>
    <row r="117" spans="1:7" s="107" customFormat="1" ht="86.4" x14ac:dyDescent="0.3">
      <c r="A117" s="79" t="s">
        <v>50</v>
      </c>
      <c r="B117" s="127" t="s">
        <v>95</v>
      </c>
      <c r="C117" s="31"/>
      <c r="D117" s="32"/>
      <c r="E117" s="33"/>
      <c r="F117" s="34"/>
      <c r="G117" s="106"/>
    </row>
    <row r="118" spans="1:7" s="107" customFormat="1" x14ac:dyDescent="0.3">
      <c r="A118" s="79"/>
      <c r="B118" s="128" t="s">
        <v>96</v>
      </c>
      <c r="C118" s="31" t="s">
        <v>18</v>
      </c>
      <c r="D118" s="32">
        <v>1</v>
      </c>
      <c r="E118" s="33"/>
      <c r="F118" s="34">
        <f>D118*E118</f>
        <v>0</v>
      </c>
      <c r="G118" s="106"/>
    </row>
    <row r="119" spans="1:7" s="107" customFormat="1" x14ac:dyDescent="0.3">
      <c r="A119" s="79"/>
      <c r="B119" s="128"/>
      <c r="C119" s="31"/>
      <c r="D119" s="32"/>
      <c r="E119" s="33"/>
      <c r="F119" s="34"/>
      <c r="G119" s="106"/>
    </row>
    <row r="120" spans="1:7" s="107" customFormat="1" ht="86.4" x14ac:dyDescent="0.3">
      <c r="A120" s="79" t="s">
        <v>74</v>
      </c>
      <c r="B120" s="127" t="s">
        <v>98</v>
      </c>
      <c r="C120" s="31"/>
      <c r="D120" s="32"/>
      <c r="E120" s="33"/>
      <c r="F120" s="34"/>
      <c r="G120" s="106"/>
    </row>
    <row r="121" spans="1:7" s="107" customFormat="1" x14ac:dyDescent="0.3">
      <c r="A121" s="79"/>
      <c r="B121" s="128" t="s">
        <v>102</v>
      </c>
      <c r="C121" s="31" t="s">
        <v>18</v>
      </c>
      <c r="D121" s="32">
        <v>1</v>
      </c>
      <c r="E121" s="33"/>
      <c r="F121" s="34">
        <f>D121*E121</f>
        <v>0</v>
      </c>
      <c r="G121" s="106"/>
    </row>
    <row r="122" spans="1:7" s="107" customFormat="1" x14ac:dyDescent="0.3">
      <c r="A122" s="79"/>
      <c r="B122" s="128"/>
      <c r="C122" s="31"/>
      <c r="D122" s="32"/>
      <c r="E122" s="33"/>
      <c r="F122" s="34"/>
      <c r="G122" s="106"/>
    </row>
    <row r="123" spans="1:7" s="107" customFormat="1" ht="86.4" x14ac:dyDescent="0.3">
      <c r="A123" s="79" t="s">
        <v>75</v>
      </c>
      <c r="B123" s="127" t="s">
        <v>97</v>
      </c>
      <c r="C123" s="31"/>
      <c r="D123" s="32"/>
      <c r="E123" s="33"/>
      <c r="F123" s="34"/>
      <c r="G123" s="106"/>
    </row>
    <row r="124" spans="1:7" s="107" customFormat="1" x14ac:dyDescent="0.3">
      <c r="A124" s="79"/>
      <c r="B124" s="128" t="s">
        <v>53</v>
      </c>
      <c r="C124" s="31" t="s">
        <v>18</v>
      </c>
      <c r="D124" s="32">
        <v>7</v>
      </c>
      <c r="E124" s="33"/>
      <c r="F124" s="34">
        <f>D124*E124</f>
        <v>0</v>
      </c>
      <c r="G124" s="106"/>
    </row>
    <row r="125" spans="1:7" s="107" customFormat="1" x14ac:dyDescent="0.3">
      <c r="A125" s="79"/>
      <c r="B125" s="128"/>
      <c r="C125" s="31"/>
      <c r="D125" s="32"/>
      <c r="E125" s="33"/>
      <c r="F125" s="34"/>
      <c r="G125" s="106"/>
    </row>
    <row r="126" spans="1:7" s="111" customFormat="1" ht="115.2" x14ac:dyDescent="0.3">
      <c r="A126" s="108" t="s">
        <v>76</v>
      </c>
      <c r="B126" s="121" t="s">
        <v>159</v>
      </c>
      <c r="C126" s="31"/>
      <c r="D126" s="32"/>
      <c r="E126" s="33"/>
      <c r="F126" s="34"/>
      <c r="G126" s="110"/>
    </row>
    <row r="127" spans="1:7" s="107" customFormat="1" ht="100.8" x14ac:dyDescent="0.3">
      <c r="A127" s="79"/>
      <c r="B127" s="130" t="s">
        <v>160</v>
      </c>
      <c r="C127" s="31"/>
      <c r="D127" s="32"/>
      <c r="E127" s="16"/>
      <c r="F127" s="17"/>
      <c r="G127" s="106"/>
    </row>
    <row r="128" spans="1:7" s="107" customFormat="1" ht="43.2" x14ac:dyDescent="0.3">
      <c r="A128" s="79"/>
      <c r="B128" s="121" t="s">
        <v>161</v>
      </c>
      <c r="C128" s="31"/>
      <c r="D128" s="32"/>
      <c r="E128" s="16"/>
      <c r="F128" s="17"/>
      <c r="G128" s="106"/>
    </row>
    <row r="129" spans="1:7" s="107" customFormat="1" ht="123.75" customHeight="1" x14ac:dyDescent="0.3">
      <c r="A129" s="79"/>
      <c r="B129" s="121" t="s">
        <v>107</v>
      </c>
      <c r="C129" s="31"/>
      <c r="D129" s="32"/>
      <c r="E129" s="16"/>
      <c r="F129" s="17"/>
      <c r="G129" s="106"/>
    </row>
    <row r="130" spans="1:7" s="107" customFormat="1" ht="15.75" customHeight="1" x14ac:dyDescent="0.3">
      <c r="A130" s="79"/>
      <c r="B130" s="121" t="s">
        <v>54</v>
      </c>
      <c r="C130" s="31"/>
      <c r="D130" s="32"/>
      <c r="E130" s="16"/>
      <c r="F130" s="17"/>
      <c r="G130" s="106"/>
    </row>
    <row r="131" spans="1:7" s="107" customFormat="1" ht="15.75" customHeight="1" x14ac:dyDescent="0.3">
      <c r="A131" s="79"/>
      <c r="B131" s="95"/>
      <c r="C131" s="131"/>
      <c r="D131" s="132"/>
      <c r="E131" s="133"/>
      <c r="F131" s="134"/>
      <c r="G131" s="106"/>
    </row>
    <row r="132" spans="1:7" s="107" customFormat="1" x14ac:dyDescent="0.3">
      <c r="A132" s="104"/>
      <c r="B132" s="49" t="s">
        <v>162</v>
      </c>
      <c r="C132" s="62" t="s">
        <v>18</v>
      </c>
      <c r="D132" s="135">
        <v>1</v>
      </c>
      <c r="E132" s="136"/>
      <c r="F132" s="34">
        <f>D132*E132</f>
        <v>0</v>
      </c>
      <c r="G132" s="106"/>
    </row>
    <row r="133" spans="1:7" s="107" customFormat="1" x14ac:dyDescent="0.3">
      <c r="A133" s="104"/>
      <c r="B133" s="49" t="s">
        <v>163</v>
      </c>
      <c r="C133" s="62" t="s">
        <v>18</v>
      </c>
      <c r="D133" s="135">
        <v>2</v>
      </c>
      <c r="E133" s="136"/>
      <c r="F133" s="34">
        <f>D133*E133</f>
        <v>0</v>
      </c>
      <c r="G133" s="106"/>
    </row>
    <row r="134" spans="1:7" s="107" customFormat="1" x14ac:dyDescent="0.3">
      <c r="A134" s="104"/>
      <c r="B134" s="49" t="s">
        <v>164</v>
      </c>
      <c r="C134" s="62" t="s">
        <v>18</v>
      </c>
      <c r="D134" s="135">
        <v>2</v>
      </c>
      <c r="E134" s="136"/>
      <c r="F134" s="34">
        <f>D134*E134</f>
        <v>0</v>
      </c>
      <c r="G134" s="106"/>
    </row>
    <row r="135" spans="1:7" s="107" customFormat="1" x14ac:dyDescent="0.3">
      <c r="A135" s="44"/>
      <c r="B135" s="49"/>
      <c r="C135" s="62"/>
      <c r="D135" s="135"/>
      <c r="E135" s="136"/>
      <c r="F135" s="34"/>
      <c r="G135" s="106"/>
    </row>
    <row r="136" spans="1:7" s="111" customFormat="1" ht="115.2" x14ac:dyDescent="0.3">
      <c r="A136" s="108" t="s">
        <v>77</v>
      </c>
      <c r="B136" s="121" t="s">
        <v>165</v>
      </c>
      <c r="C136" s="31"/>
      <c r="D136" s="32"/>
      <c r="E136" s="33"/>
      <c r="F136" s="34"/>
      <c r="G136" s="110"/>
    </row>
    <row r="137" spans="1:7" s="107" customFormat="1" ht="100.8" x14ac:dyDescent="0.3">
      <c r="A137" s="79"/>
      <c r="B137" s="130" t="s">
        <v>160</v>
      </c>
      <c r="C137" s="31"/>
      <c r="D137" s="32"/>
      <c r="E137" s="16"/>
      <c r="F137" s="17"/>
      <c r="G137" s="106"/>
    </row>
    <row r="138" spans="1:7" s="107" customFormat="1" ht="43.2" x14ac:dyDescent="0.3">
      <c r="A138" s="79"/>
      <c r="B138" s="121" t="s">
        <v>161</v>
      </c>
      <c r="C138" s="31"/>
      <c r="D138" s="32"/>
      <c r="E138" s="16"/>
      <c r="F138" s="17"/>
      <c r="G138" s="106"/>
    </row>
    <row r="139" spans="1:7" s="107" customFormat="1" ht="123.75" customHeight="1" x14ac:dyDescent="0.3">
      <c r="A139" s="79"/>
      <c r="B139" s="121" t="s">
        <v>107</v>
      </c>
      <c r="C139" s="31"/>
      <c r="D139" s="32"/>
      <c r="E139" s="16"/>
      <c r="F139" s="17"/>
      <c r="G139" s="106"/>
    </row>
    <row r="140" spans="1:7" s="107" customFormat="1" ht="15.75" customHeight="1" x14ac:dyDescent="0.3">
      <c r="A140" s="79"/>
      <c r="B140" s="121" t="s">
        <v>54</v>
      </c>
      <c r="C140" s="31"/>
      <c r="D140" s="32"/>
      <c r="E140" s="16"/>
      <c r="F140" s="17"/>
      <c r="G140" s="106"/>
    </row>
    <row r="141" spans="1:7" s="107" customFormat="1" ht="15.75" customHeight="1" x14ac:dyDescent="0.3">
      <c r="A141" s="79"/>
      <c r="B141" s="95"/>
      <c r="C141" s="131"/>
      <c r="D141" s="132"/>
      <c r="E141" s="133"/>
      <c r="F141" s="134"/>
      <c r="G141" s="106"/>
    </row>
    <row r="142" spans="1:7" s="107" customFormat="1" x14ac:dyDescent="0.3">
      <c r="A142" s="104"/>
      <c r="B142" s="49" t="s">
        <v>166</v>
      </c>
      <c r="C142" s="62" t="s">
        <v>18</v>
      </c>
      <c r="D142" s="135">
        <v>1</v>
      </c>
      <c r="E142" s="136"/>
      <c r="F142" s="34">
        <f>D142*E142</f>
        <v>0</v>
      </c>
      <c r="G142" s="106"/>
    </row>
    <row r="143" spans="1:7" s="107" customFormat="1" x14ac:dyDescent="0.3">
      <c r="A143" s="104"/>
      <c r="B143" s="49"/>
      <c r="C143" s="62"/>
      <c r="D143" s="135"/>
      <c r="E143" s="136"/>
      <c r="F143" s="34"/>
      <c r="G143" s="106"/>
    </row>
    <row r="144" spans="1:7" s="107" customFormat="1" ht="28.8" x14ac:dyDescent="0.3">
      <c r="A144" s="27" t="s">
        <v>78</v>
      </c>
      <c r="B144" s="121" t="s">
        <v>108</v>
      </c>
      <c r="C144" s="31"/>
      <c r="D144" s="32"/>
      <c r="E144" s="16"/>
      <c r="F144" s="17"/>
      <c r="G144" s="106"/>
    </row>
    <row r="145" spans="1:7" s="107" customFormat="1" ht="28.8" x14ac:dyDescent="0.3">
      <c r="A145" s="44"/>
      <c r="B145" s="121" t="s">
        <v>81</v>
      </c>
      <c r="C145" s="31"/>
      <c r="D145" s="32"/>
      <c r="E145" s="16"/>
      <c r="F145" s="17"/>
      <c r="G145" s="106"/>
    </row>
    <row r="146" spans="1:7" s="29" customFormat="1" ht="15.6" x14ac:dyDescent="0.3">
      <c r="A146" s="44"/>
      <c r="B146" s="121"/>
      <c r="C146" s="31"/>
      <c r="D146" s="32"/>
      <c r="E146" s="16"/>
      <c r="F146" s="17"/>
      <c r="G146" s="28"/>
    </row>
    <row r="147" spans="1:7" s="107" customFormat="1" ht="28.8" x14ac:dyDescent="0.3">
      <c r="A147" s="44"/>
      <c r="B147" s="182" t="s">
        <v>190</v>
      </c>
      <c r="C147" s="31"/>
      <c r="D147" s="32"/>
      <c r="E147" s="16"/>
      <c r="F147" s="17"/>
      <c r="G147" s="106"/>
    </row>
    <row r="148" spans="1:7" s="107" customFormat="1" ht="43.2" x14ac:dyDescent="0.3">
      <c r="A148" s="44"/>
      <c r="B148" s="121" t="s">
        <v>167</v>
      </c>
      <c r="C148" s="31"/>
      <c r="D148" s="32"/>
      <c r="E148" s="16"/>
      <c r="F148" s="17"/>
      <c r="G148" s="106"/>
    </row>
    <row r="149" spans="1:7" s="111" customFormat="1" ht="43.2" x14ac:dyDescent="0.3">
      <c r="A149" s="108"/>
      <c r="B149" s="130" t="s">
        <v>55</v>
      </c>
      <c r="C149" s="31"/>
      <c r="D149" s="32"/>
      <c r="E149" s="16"/>
      <c r="F149" s="17"/>
      <c r="G149" s="110"/>
    </row>
    <row r="150" spans="1:7" s="107" customFormat="1" ht="115.2" x14ac:dyDescent="0.3">
      <c r="A150" s="44"/>
      <c r="B150" s="121" t="s">
        <v>56</v>
      </c>
      <c r="C150" s="31"/>
      <c r="D150" s="32"/>
      <c r="E150" s="16"/>
      <c r="F150" s="17"/>
      <c r="G150" s="106"/>
    </row>
    <row r="151" spans="1:7" s="107" customFormat="1" x14ac:dyDescent="0.3">
      <c r="A151" s="44"/>
      <c r="B151" s="121" t="s">
        <v>57</v>
      </c>
      <c r="C151" s="31"/>
      <c r="D151" s="32"/>
      <c r="E151" s="16"/>
      <c r="F151" s="17"/>
      <c r="G151" s="106"/>
    </row>
    <row r="152" spans="1:7" s="107" customFormat="1" x14ac:dyDescent="0.3">
      <c r="A152" s="44"/>
      <c r="B152" s="49" t="s">
        <v>168</v>
      </c>
      <c r="C152" s="62" t="s">
        <v>18</v>
      </c>
      <c r="D152" s="135">
        <v>1</v>
      </c>
      <c r="E152" s="136"/>
      <c r="F152" s="34">
        <f t="shared" ref="F152" si="11">D152*E152</f>
        <v>0</v>
      </c>
      <c r="G152" s="106"/>
    </row>
    <row r="153" spans="1:7" s="107" customFormat="1" x14ac:dyDescent="0.3">
      <c r="A153" s="108"/>
      <c r="B153" s="50"/>
      <c r="C153" s="31"/>
      <c r="D153" s="32"/>
      <c r="E153" s="16"/>
      <c r="F153" s="17"/>
      <c r="G153" s="106"/>
    </row>
    <row r="154" spans="1:7" s="107" customFormat="1" ht="28.8" x14ac:dyDescent="0.3">
      <c r="A154" s="27" t="s">
        <v>118</v>
      </c>
      <c r="B154" s="121" t="s">
        <v>109</v>
      </c>
      <c r="C154" s="31"/>
      <c r="D154" s="32"/>
      <c r="E154" s="16"/>
      <c r="F154" s="17"/>
      <c r="G154" s="106"/>
    </row>
    <row r="155" spans="1:7" s="107" customFormat="1" ht="28.8" x14ac:dyDescent="0.3">
      <c r="A155" s="44"/>
      <c r="B155" s="121" t="s">
        <v>81</v>
      </c>
      <c r="C155" s="31"/>
      <c r="D155" s="32"/>
      <c r="E155" s="16"/>
      <c r="F155" s="17"/>
      <c r="G155" s="106"/>
    </row>
    <row r="156" spans="1:7" s="29" customFormat="1" ht="15.6" x14ac:dyDescent="0.3">
      <c r="A156" s="44"/>
      <c r="B156" s="121"/>
      <c r="C156" s="31"/>
      <c r="D156" s="32"/>
      <c r="E156" s="16"/>
      <c r="F156" s="17"/>
      <c r="G156" s="28"/>
    </row>
    <row r="157" spans="1:7" s="107" customFormat="1" ht="28.8" x14ac:dyDescent="0.3">
      <c r="A157" s="44"/>
      <c r="B157" s="182" t="s">
        <v>190</v>
      </c>
      <c r="C157" s="31"/>
      <c r="D157" s="32"/>
      <c r="E157" s="16"/>
      <c r="F157" s="17"/>
      <c r="G157" s="106"/>
    </row>
    <row r="158" spans="1:7" s="107" customFormat="1" ht="43.2" x14ac:dyDescent="0.3">
      <c r="A158" s="44"/>
      <c r="B158" s="121" t="s">
        <v>167</v>
      </c>
      <c r="C158" s="31"/>
      <c r="D158" s="32"/>
      <c r="E158" s="16"/>
      <c r="F158" s="17"/>
      <c r="G158" s="106"/>
    </row>
    <row r="159" spans="1:7" s="111" customFormat="1" ht="43.2" x14ac:dyDescent="0.3">
      <c r="A159" s="108"/>
      <c r="B159" s="130" t="s">
        <v>55</v>
      </c>
      <c r="C159" s="31"/>
      <c r="D159" s="32"/>
      <c r="E159" s="16"/>
      <c r="F159" s="17"/>
      <c r="G159" s="110"/>
    </row>
    <row r="160" spans="1:7" s="107" customFormat="1" ht="115.2" x14ac:dyDescent="0.3">
      <c r="A160" s="44"/>
      <c r="B160" s="121" t="s">
        <v>56</v>
      </c>
      <c r="C160" s="31"/>
      <c r="D160" s="32"/>
      <c r="E160" s="16"/>
      <c r="F160" s="17"/>
      <c r="G160" s="106"/>
    </row>
    <row r="161" spans="1:7" s="107" customFormat="1" x14ac:dyDescent="0.3">
      <c r="A161" s="44"/>
      <c r="B161" s="121" t="s">
        <v>57</v>
      </c>
      <c r="C161" s="31"/>
      <c r="D161" s="32"/>
      <c r="E161" s="16"/>
      <c r="F161" s="17"/>
      <c r="G161" s="106"/>
    </row>
    <row r="162" spans="1:7" s="107" customFormat="1" x14ac:dyDescent="0.3">
      <c r="A162" s="44"/>
      <c r="B162" s="49" t="s">
        <v>169</v>
      </c>
      <c r="C162" s="62" t="s">
        <v>18</v>
      </c>
      <c r="D162" s="135">
        <v>3</v>
      </c>
      <c r="E162" s="136"/>
      <c r="F162" s="34">
        <f t="shared" ref="F162" si="12">D162*E162</f>
        <v>0</v>
      </c>
      <c r="G162" s="106"/>
    </row>
    <row r="163" spans="1:7" s="107" customFormat="1" x14ac:dyDescent="0.3">
      <c r="A163" s="44"/>
      <c r="B163" s="49" t="s">
        <v>170</v>
      </c>
      <c r="C163" s="62" t="s">
        <v>18</v>
      </c>
      <c r="D163" s="135">
        <v>2</v>
      </c>
      <c r="E163" s="136"/>
      <c r="F163" s="34">
        <f t="shared" ref="F163" si="13">D163*E163</f>
        <v>0</v>
      </c>
      <c r="G163" s="106"/>
    </row>
    <row r="164" spans="1:7" s="107" customFormat="1" x14ac:dyDescent="0.3">
      <c r="A164" s="44"/>
      <c r="B164" s="49" t="s">
        <v>171</v>
      </c>
      <c r="C164" s="62" t="s">
        <v>18</v>
      </c>
      <c r="D164" s="135">
        <v>1</v>
      </c>
      <c r="E164" s="136"/>
      <c r="F164" s="34">
        <f t="shared" ref="F164:F166" si="14">D164*E164</f>
        <v>0</v>
      </c>
      <c r="G164" s="106"/>
    </row>
    <row r="165" spans="1:7" s="107" customFormat="1" x14ac:dyDescent="0.3">
      <c r="A165" s="44"/>
      <c r="B165" s="49" t="s">
        <v>172</v>
      </c>
      <c r="C165" s="62" t="s">
        <v>18</v>
      </c>
      <c r="D165" s="135">
        <v>1</v>
      </c>
      <c r="E165" s="136"/>
      <c r="F165" s="34">
        <f t="shared" si="14"/>
        <v>0</v>
      </c>
      <c r="G165" s="106"/>
    </row>
    <row r="166" spans="1:7" s="107" customFormat="1" x14ac:dyDescent="0.3">
      <c r="A166" s="44"/>
      <c r="B166" s="49" t="s">
        <v>173</v>
      </c>
      <c r="C166" s="62" t="s">
        <v>18</v>
      </c>
      <c r="D166" s="135">
        <v>7</v>
      </c>
      <c r="E166" s="136"/>
      <c r="F166" s="34">
        <f t="shared" si="14"/>
        <v>0</v>
      </c>
      <c r="G166" s="106"/>
    </row>
    <row r="167" spans="1:7" s="107" customFormat="1" x14ac:dyDescent="0.3">
      <c r="A167" s="108"/>
      <c r="B167" s="50"/>
      <c r="C167" s="31"/>
      <c r="D167" s="32"/>
      <c r="E167" s="16"/>
      <c r="F167" s="17"/>
      <c r="G167" s="106"/>
    </row>
    <row r="168" spans="1:7" s="107" customFormat="1" ht="28.8" x14ac:dyDescent="0.3">
      <c r="A168" s="79" t="s">
        <v>119</v>
      </c>
      <c r="B168" s="113" t="s">
        <v>58</v>
      </c>
      <c r="C168" s="31"/>
      <c r="D168" s="32"/>
      <c r="E168" s="16"/>
      <c r="F168" s="17"/>
      <c r="G168" s="106"/>
    </row>
    <row r="169" spans="1:7" s="107" customFormat="1" x14ac:dyDescent="0.3">
      <c r="A169" s="79"/>
      <c r="B169" s="51"/>
      <c r="C169" s="25" t="s">
        <v>144</v>
      </c>
      <c r="D169" s="137">
        <v>22.75</v>
      </c>
      <c r="E169" s="136"/>
      <c r="F169" s="34">
        <f t="shared" ref="F169" si="15">D169*E169</f>
        <v>0</v>
      </c>
      <c r="G169" s="106"/>
    </row>
    <row r="170" spans="1:7" s="107" customFormat="1" x14ac:dyDescent="0.3">
      <c r="A170" s="104"/>
      <c r="B170" s="126"/>
      <c r="C170" s="138"/>
      <c r="D170" s="98"/>
      <c r="E170" s="98"/>
      <c r="F170" s="99"/>
      <c r="G170" s="106"/>
    </row>
    <row r="171" spans="1:7" s="107" customFormat="1" ht="72" x14ac:dyDescent="0.3">
      <c r="A171" s="104" t="s">
        <v>120</v>
      </c>
      <c r="B171" s="139" t="s">
        <v>59</v>
      </c>
      <c r="C171" s="31"/>
      <c r="D171" s="32"/>
      <c r="E171" s="91"/>
      <c r="F171" s="92"/>
      <c r="G171" s="106"/>
    </row>
    <row r="172" spans="1:7" s="107" customFormat="1" x14ac:dyDescent="0.3">
      <c r="A172" s="104"/>
      <c r="B172" s="94"/>
      <c r="C172" s="31" t="s">
        <v>18</v>
      </c>
      <c r="D172" s="32">
        <v>6</v>
      </c>
      <c r="E172" s="33"/>
      <c r="F172" s="34">
        <f>D172*E172</f>
        <v>0</v>
      </c>
      <c r="G172" s="106"/>
    </row>
    <row r="173" spans="1:7" s="107" customFormat="1" x14ac:dyDescent="0.3">
      <c r="A173" s="104"/>
      <c r="B173" s="126"/>
      <c r="C173" s="138"/>
      <c r="D173" s="98"/>
      <c r="E173" s="98"/>
      <c r="F173" s="99"/>
      <c r="G173" s="106"/>
    </row>
    <row r="174" spans="1:7" s="107" customFormat="1" ht="15" thickBot="1" x14ac:dyDescent="0.35">
      <c r="A174" s="104"/>
      <c r="B174" s="126"/>
      <c r="C174" s="138"/>
      <c r="D174" s="98"/>
      <c r="E174" s="98"/>
      <c r="F174" s="99"/>
      <c r="G174" s="106"/>
    </row>
    <row r="175" spans="1:7" s="107" customFormat="1" ht="15" thickBot="1" x14ac:dyDescent="0.35">
      <c r="A175" s="38" t="s">
        <v>41</v>
      </c>
      <c r="B175" s="52" t="s">
        <v>110</v>
      </c>
      <c r="C175" s="53"/>
      <c r="D175" s="41"/>
      <c r="E175" s="42"/>
      <c r="F175" s="43">
        <f>SUM(F96:F174)</f>
        <v>0</v>
      </c>
      <c r="G175" s="106"/>
    </row>
    <row r="176" spans="1:7" s="107" customFormat="1" x14ac:dyDescent="0.3">
      <c r="A176" s="104"/>
      <c r="B176" s="126"/>
      <c r="C176" s="138"/>
      <c r="D176" s="98"/>
      <c r="E176" s="98"/>
      <c r="F176" s="99"/>
      <c r="G176" s="106"/>
    </row>
    <row r="177" spans="1:7" s="107" customFormat="1" x14ac:dyDescent="0.3">
      <c r="A177" s="44"/>
      <c r="B177" s="51"/>
      <c r="C177" s="25"/>
      <c r="D177" s="47"/>
      <c r="E177" s="16"/>
      <c r="F177" s="17"/>
      <c r="G177" s="106"/>
    </row>
    <row r="178" spans="1:7" s="107" customFormat="1" ht="15" thickBot="1" x14ac:dyDescent="0.35">
      <c r="A178" s="44"/>
      <c r="B178" s="51"/>
      <c r="C178" s="25"/>
      <c r="D178" s="47"/>
      <c r="E178" s="16"/>
      <c r="F178" s="17"/>
      <c r="G178" s="106"/>
    </row>
    <row r="179" spans="1:7" s="107" customFormat="1" ht="16.2" thickBot="1" x14ac:dyDescent="0.35">
      <c r="A179" s="18" t="s">
        <v>60</v>
      </c>
      <c r="B179" s="75" t="s">
        <v>61</v>
      </c>
      <c r="C179" s="54"/>
      <c r="D179" s="55"/>
      <c r="E179" s="22"/>
      <c r="F179" s="23"/>
      <c r="G179" s="106"/>
    </row>
    <row r="180" spans="1:7" s="107" customFormat="1" x14ac:dyDescent="0.3">
      <c r="A180" s="44"/>
      <c r="B180" s="51"/>
      <c r="C180" s="25"/>
      <c r="D180" s="47"/>
      <c r="E180" s="16"/>
      <c r="F180" s="17"/>
      <c r="G180" s="106"/>
    </row>
    <row r="181" spans="1:7" s="107" customFormat="1" ht="45" x14ac:dyDescent="0.3">
      <c r="A181" s="27" t="s">
        <v>62</v>
      </c>
      <c r="B181" s="74" t="s">
        <v>174</v>
      </c>
      <c r="C181" s="25"/>
      <c r="D181" s="47"/>
      <c r="E181" s="16"/>
      <c r="F181" s="17"/>
      <c r="G181" s="106"/>
    </row>
    <row r="182" spans="1:7" s="107" customFormat="1" ht="16.2" x14ac:dyDescent="0.3">
      <c r="A182" s="27"/>
      <c r="B182" s="74"/>
      <c r="C182" s="25" t="s">
        <v>141</v>
      </c>
      <c r="D182" s="47">
        <v>228.8</v>
      </c>
      <c r="E182" s="16"/>
      <c r="F182" s="34">
        <f>D182*E182</f>
        <v>0</v>
      </c>
      <c r="G182" s="106"/>
    </row>
    <row r="183" spans="1:7" s="107" customFormat="1" x14ac:dyDescent="0.3">
      <c r="A183" s="27"/>
      <c r="B183" s="74"/>
      <c r="C183" s="25"/>
      <c r="D183" s="47"/>
      <c r="E183" s="16"/>
      <c r="F183" s="17"/>
      <c r="G183" s="106"/>
    </row>
    <row r="184" spans="1:7" s="107" customFormat="1" ht="45" x14ac:dyDescent="0.3">
      <c r="A184" s="27" t="s">
        <v>63</v>
      </c>
      <c r="B184" s="74" t="s">
        <v>175</v>
      </c>
      <c r="C184" s="25"/>
      <c r="D184" s="47"/>
      <c r="E184" s="16"/>
      <c r="F184" s="17"/>
      <c r="G184" s="106"/>
    </row>
    <row r="185" spans="1:7" s="107" customFormat="1" ht="16.2" x14ac:dyDescent="0.3">
      <c r="A185" s="27"/>
      <c r="B185" s="74"/>
      <c r="C185" s="25" t="s">
        <v>141</v>
      </c>
      <c r="D185" s="47">
        <v>127.6</v>
      </c>
      <c r="E185" s="16"/>
      <c r="F185" s="34">
        <f>D185*E185</f>
        <v>0</v>
      </c>
      <c r="G185" s="106"/>
    </row>
    <row r="186" spans="1:7" s="107" customFormat="1" x14ac:dyDescent="0.3">
      <c r="A186" s="27"/>
      <c r="B186" s="74"/>
      <c r="C186" s="25"/>
      <c r="D186" s="47"/>
      <c r="E186" s="16"/>
      <c r="F186" s="17"/>
      <c r="G186" s="106"/>
    </row>
    <row r="187" spans="1:7" s="107" customFormat="1" ht="57.6" x14ac:dyDescent="0.3">
      <c r="A187" s="108" t="s">
        <v>64</v>
      </c>
      <c r="B187" s="74" t="s">
        <v>86</v>
      </c>
      <c r="C187" s="25"/>
      <c r="D187" s="47"/>
      <c r="E187" s="16"/>
      <c r="F187" s="17"/>
      <c r="G187" s="106"/>
    </row>
    <row r="188" spans="1:7" s="107" customFormat="1" ht="16.2" x14ac:dyDescent="0.3">
      <c r="A188" s="27"/>
      <c r="B188" s="74"/>
      <c r="C188" s="25" t="s">
        <v>141</v>
      </c>
      <c r="D188" s="47">
        <v>228.8</v>
      </c>
      <c r="E188" s="16"/>
      <c r="F188" s="34">
        <f>D188*E188</f>
        <v>0</v>
      </c>
      <c r="G188" s="106"/>
    </row>
    <row r="189" spans="1:7" s="107" customFormat="1" x14ac:dyDescent="0.3">
      <c r="A189" s="27"/>
      <c r="B189" s="74"/>
      <c r="C189" s="25"/>
      <c r="D189" s="47"/>
      <c r="E189" s="16"/>
      <c r="F189" s="17"/>
      <c r="G189" s="106"/>
    </row>
    <row r="190" spans="1:7" s="107" customFormat="1" ht="172.8" x14ac:dyDescent="0.3">
      <c r="A190" s="108" t="s">
        <v>79</v>
      </c>
      <c r="B190" s="30" t="s">
        <v>176</v>
      </c>
      <c r="C190" s="31"/>
      <c r="D190" s="32"/>
      <c r="E190" s="33"/>
      <c r="F190" s="34"/>
      <c r="G190" s="106"/>
    </row>
    <row r="191" spans="1:7" s="107" customFormat="1" x14ac:dyDescent="0.3">
      <c r="A191" s="44"/>
      <c r="B191" s="103" t="s">
        <v>177</v>
      </c>
      <c r="C191" s="25"/>
      <c r="D191" s="47"/>
      <c r="E191" s="16"/>
      <c r="F191" s="17"/>
      <c r="G191" s="106"/>
    </row>
    <row r="192" spans="1:7" s="107" customFormat="1" ht="16.2" x14ac:dyDescent="0.3">
      <c r="A192" s="44"/>
      <c r="B192" s="140"/>
      <c r="C192" s="25" t="s">
        <v>141</v>
      </c>
      <c r="D192" s="47">
        <v>228.8</v>
      </c>
      <c r="E192" s="16"/>
      <c r="F192" s="34">
        <f>D192*E192</f>
        <v>0</v>
      </c>
      <c r="G192" s="106"/>
    </row>
    <row r="193" spans="1:7" s="107" customFormat="1" x14ac:dyDescent="0.3">
      <c r="A193" s="44"/>
      <c r="B193" s="140"/>
      <c r="C193" s="25"/>
      <c r="D193" s="47"/>
      <c r="E193" s="16"/>
      <c r="F193" s="34"/>
      <c r="G193" s="106"/>
    </row>
    <row r="194" spans="1:7" s="107" customFormat="1" ht="172.8" x14ac:dyDescent="0.3">
      <c r="A194" s="27" t="s">
        <v>121</v>
      </c>
      <c r="B194" s="30" t="s">
        <v>197</v>
      </c>
      <c r="C194" s="25"/>
      <c r="D194" s="47"/>
      <c r="E194" s="16"/>
      <c r="F194" s="17"/>
      <c r="G194" s="106"/>
    </row>
    <row r="195" spans="1:7" s="107" customFormat="1" x14ac:dyDescent="0.3">
      <c r="A195" s="27"/>
      <c r="B195" s="103" t="s">
        <v>178</v>
      </c>
      <c r="C195" s="25"/>
      <c r="D195" s="47"/>
      <c r="E195" s="16"/>
      <c r="F195" s="17"/>
      <c r="G195" s="106"/>
    </row>
    <row r="196" spans="1:7" s="107" customFormat="1" ht="16.2" x14ac:dyDescent="0.3">
      <c r="A196" s="27"/>
      <c r="B196" s="103"/>
      <c r="C196" s="25" t="s">
        <v>141</v>
      </c>
      <c r="D196" s="47">
        <v>228.8</v>
      </c>
      <c r="E196" s="16"/>
      <c r="F196" s="34">
        <f>D196*E196</f>
        <v>0</v>
      </c>
      <c r="G196" s="106"/>
    </row>
    <row r="197" spans="1:7" s="107" customFormat="1" ht="15" thickBot="1" x14ac:dyDescent="0.35">
      <c r="A197" s="27"/>
      <c r="B197" s="49"/>
      <c r="C197" s="62"/>
      <c r="D197" s="135"/>
      <c r="E197" s="136"/>
      <c r="F197" s="34"/>
      <c r="G197" s="106"/>
    </row>
    <row r="198" spans="1:7" s="107" customFormat="1" ht="16.2" thickBot="1" x14ac:dyDescent="0.35">
      <c r="A198" s="38" t="s">
        <v>65</v>
      </c>
      <c r="B198" s="56" t="s">
        <v>66</v>
      </c>
      <c r="C198" s="53"/>
      <c r="D198" s="41"/>
      <c r="E198" s="42"/>
      <c r="F198" s="43">
        <f>SUM(F181:F197)</f>
        <v>0</v>
      </c>
      <c r="G198" s="106"/>
    </row>
    <row r="199" spans="1:7" s="83" customFormat="1" ht="15" customHeight="1" x14ac:dyDescent="0.3">
      <c r="A199" s="72"/>
      <c r="B199" s="63"/>
      <c r="C199" s="64"/>
      <c r="D199" s="65"/>
      <c r="E199" s="141"/>
      <c r="F199" s="142"/>
      <c r="G199" s="101"/>
    </row>
    <row r="200" spans="1:7" s="83" customFormat="1" ht="15" customHeight="1" x14ac:dyDescent="0.3">
      <c r="A200" s="72"/>
      <c r="B200" s="63"/>
      <c r="C200" s="64"/>
      <c r="D200" s="65"/>
      <c r="E200" s="141"/>
      <c r="F200" s="142"/>
      <c r="G200" s="101"/>
    </row>
    <row r="201" spans="1:7" s="83" customFormat="1" ht="15" customHeight="1" thickBot="1" x14ac:dyDescent="0.35">
      <c r="A201" s="72"/>
      <c r="B201" s="63"/>
      <c r="C201" s="64"/>
      <c r="D201" s="65"/>
      <c r="E201" s="141"/>
      <c r="F201" s="142"/>
      <c r="G201" s="101"/>
    </row>
    <row r="202" spans="1:7" s="107" customFormat="1" ht="16.2" thickBot="1" x14ac:dyDescent="0.35">
      <c r="A202" s="18" t="s">
        <v>136</v>
      </c>
      <c r="B202" s="75" t="s">
        <v>122</v>
      </c>
      <c r="C202" s="54"/>
      <c r="D202" s="55"/>
      <c r="E202" s="22"/>
      <c r="F202" s="23"/>
      <c r="G202" s="106"/>
    </row>
    <row r="203" spans="1:7" s="107" customFormat="1" x14ac:dyDescent="0.3">
      <c r="A203" s="44"/>
      <c r="B203" s="51"/>
      <c r="C203" s="25"/>
      <c r="D203" s="47"/>
      <c r="E203" s="16"/>
      <c r="F203" s="17"/>
      <c r="G203" s="106"/>
    </row>
    <row r="204" spans="1:7" s="107" customFormat="1" ht="129.6" x14ac:dyDescent="0.3">
      <c r="A204" s="27" t="s">
        <v>137</v>
      </c>
      <c r="B204" s="185" t="s">
        <v>180</v>
      </c>
      <c r="C204" s="25"/>
      <c r="D204" s="47"/>
      <c r="E204" s="16"/>
      <c r="F204" s="34"/>
      <c r="G204" s="106"/>
    </row>
    <row r="205" spans="1:7" s="107" customFormat="1" ht="16.2" x14ac:dyDescent="0.3">
      <c r="A205" s="27"/>
      <c r="B205" s="74"/>
      <c r="C205" s="152" t="s">
        <v>179</v>
      </c>
      <c r="D205" s="166">
        <v>3.01</v>
      </c>
      <c r="E205" s="162"/>
      <c r="F205" s="162">
        <f>E205*D205</f>
        <v>0</v>
      </c>
      <c r="G205" s="106"/>
    </row>
    <row r="206" spans="1:7" s="107" customFormat="1" x14ac:dyDescent="0.3">
      <c r="A206" s="27"/>
      <c r="B206" s="74"/>
      <c r="C206" s="25"/>
      <c r="D206" s="47"/>
      <c r="E206" s="16"/>
      <c r="F206" s="34"/>
      <c r="G206" s="106"/>
    </row>
    <row r="207" spans="1:7" s="101" customFormat="1" ht="28.8" x14ac:dyDescent="0.3">
      <c r="A207" s="149" t="s">
        <v>138</v>
      </c>
      <c r="B207" s="175" t="s">
        <v>181</v>
      </c>
      <c r="C207" s="165"/>
      <c r="D207" s="166"/>
      <c r="E207" s="162"/>
      <c r="F207" s="176"/>
    </row>
    <row r="208" spans="1:7" s="101" customFormat="1" ht="16.2" x14ac:dyDescent="0.3">
      <c r="A208" s="149"/>
      <c r="B208" s="177"/>
      <c r="C208" s="152" t="s">
        <v>179</v>
      </c>
      <c r="D208" s="166">
        <v>1.22</v>
      </c>
      <c r="E208" s="162"/>
      <c r="F208" s="162">
        <f>E208*D208</f>
        <v>0</v>
      </c>
    </row>
    <row r="209" spans="1:7" s="101" customFormat="1" x14ac:dyDescent="0.3">
      <c r="A209" s="149"/>
      <c r="B209" s="177"/>
      <c r="C209" s="152"/>
      <c r="D209" s="166"/>
      <c r="E209" s="162"/>
      <c r="F209" s="162"/>
    </row>
    <row r="210" spans="1:7" s="101" customFormat="1" ht="230.4" x14ac:dyDescent="0.3">
      <c r="A210" s="149" t="s">
        <v>182</v>
      </c>
      <c r="B210" s="150" t="s">
        <v>198</v>
      </c>
      <c r="D210" s="167"/>
      <c r="F210" s="167"/>
    </row>
    <row r="211" spans="1:7" s="101" customFormat="1" x14ac:dyDescent="0.3">
      <c r="A211" s="149"/>
      <c r="B211" s="151"/>
      <c r="C211" s="152"/>
      <c r="D211" s="153"/>
      <c r="E211" s="154"/>
      <c r="F211" s="154"/>
    </row>
    <row r="212" spans="1:7" s="101" customFormat="1" x14ac:dyDescent="0.3">
      <c r="A212" s="149"/>
      <c r="B212" s="155" t="s">
        <v>123</v>
      </c>
      <c r="C212" s="156"/>
      <c r="D212" s="157"/>
      <c r="E212" s="158"/>
      <c r="F212" s="168"/>
    </row>
    <row r="213" spans="1:7" s="101" customFormat="1" ht="16.2" x14ac:dyDescent="0.3">
      <c r="A213" s="149"/>
      <c r="B213" s="101" t="s">
        <v>124</v>
      </c>
      <c r="C213" s="156" t="s">
        <v>179</v>
      </c>
      <c r="D213" s="157">
        <v>3.01</v>
      </c>
      <c r="E213" s="158"/>
      <c r="F213" s="168">
        <f>D213*E213</f>
        <v>0</v>
      </c>
    </row>
    <row r="214" spans="1:7" s="101" customFormat="1" x14ac:dyDescent="0.3">
      <c r="A214" s="149"/>
      <c r="B214" s="159" t="s">
        <v>125</v>
      </c>
      <c r="C214" s="156" t="s">
        <v>126</v>
      </c>
      <c r="D214" s="157">
        <v>228</v>
      </c>
      <c r="E214" s="158"/>
      <c r="F214" s="168">
        <f t="shared" ref="F214" si="16">D214*E214</f>
        <v>0</v>
      </c>
    </row>
    <row r="215" spans="1:7" s="101" customFormat="1" x14ac:dyDescent="0.3">
      <c r="A215" s="149"/>
      <c r="B215" s="160"/>
      <c r="C215" s="161"/>
      <c r="D215" s="166"/>
      <c r="E215" s="162"/>
      <c r="F215" s="162"/>
      <c r="G215" s="163"/>
    </row>
    <row r="216" spans="1:7" s="167" customFormat="1" x14ac:dyDescent="0.3">
      <c r="A216" s="149"/>
      <c r="B216" s="155" t="s">
        <v>127</v>
      </c>
      <c r="C216" s="156"/>
      <c r="D216" s="157"/>
      <c r="E216" s="158"/>
      <c r="F216" s="168"/>
      <c r="G216" s="163"/>
    </row>
    <row r="217" spans="1:7" s="101" customFormat="1" ht="16.2" x14ac:dyDescent="0.3">
      <c r="A217" s="149"/>
      <c r="B217" s="101" t="s">
        <v>124</v>
      </c>
      <c r="C217" s="156" t="s">
        <v>179</v>
      </c>
      <c r="D217" s="157">
        <v>1.01</v>
      </c>
      <c r="E217" s="158"/>
      <c r="F217" s="168">
        <f>D217*E217</f>
        <v>0</v>
      </c>
      <c r="G217" s="163"/>
    </row>
    <row r="218" spans="1:7" s="101" customFormat="1" ht="16.2" x14ac:dyDescent="0.3">
      <c r="A218" s="149"/>
      <c r="B218" s="101" t="s">
        <v>128</v>
      </c>
      <c r="C218" s="156" t="s">
        <v>146</v>
      </c>
      <c r="D218" s="157">
        <v>7.72</v>
      </c>
      <c r="E218" s="158"/>
      <c r="F218" s="168">
        <f t="shared" ref="F218:F219" si="17">D218*E218</f>
        <v>0</v>
      </c>
      <c r="G218" s="163"/>
    </row>
    <row r="219" spans="1:7" s="101" customFormat="1" x14ac:dyDescent="0.3">
      <c r="A219" s="164"/>
      <c r="B219" s="159" t="s">
        <v>125</v>
      </c>
      <c r="C219" s="156" t="s">
        <v>126</v>
      </c>
      <c r="D219" s="157">
        <v>90</v>
      </c>
      <c r="E219" s="158"/>
      <c r="F219" s="168">
        <f t="shared" si="17"/>
        <v>0</v>
      </c>
      <c r="G219" s="163"/>
    </row>
    <row r="220" spans="1:7" s="101" customFormat="1" x14ac:dyDescent="0.3">
      <c r="A220" s="149"/>
      <c r="B220" s="160"/>
      <c r="C220" s="165"/>
      <c r="D220" s="166"/>
      <c r="E220" s="162"/>
      <c r="F220" s="154"/>
      <c r="G220" s="163"/>
    </row>
    <row r="221" spans="1:7" s="101" customFormat="1" x14ac:dyDescent="0.3">
      <c r="A221" s="149"/>
      <c r="B221" s="155" t="s">
        <v>129</v>
      </c>
      <c r="C221" s="156"/>
      <c r="D221" s="157"/>
      <c r="E221" s="158"/>
      <c r="F221" s="168"/>
      <c r="G221" s="163"/>
    </row>
    <row r="222" spans="1:7" s="101" customFormat="1" ht="16.2" x14ac:dyDescent="0.3">
      <c r="A222" s="149"/>
      <c r="B222" s="101" t="s">
        <v>124</v>
      </c>
      <c r="C222" s="156" t="s">
        <v>179</v>
      </c>
      <c r="D222" s="157">
        <v>1.04</v>
      </c>
      <c r="E222" s="158"/>
      <c r="F222" s="168">
        <f>D222*E222</f>
        <v>0</v>
      </c>
      <c r="G222" s="163"/>
    </row>
    <row r="223" spans="1:7" s="101" customFormat="1" x14ac:dyDescent="0.3">
      <c r="A223" s="149"/>
      <c r="B223" s="159" t="s">
        <v>125</v>
      </c>
      <c r="C223" s="156" t="s">
        <v>126</v>
      </c>
      <c r="D223" s="157">
        <v>96</v>
      </c>
      <c r="E223" s="158"/>
      <c r="F223" s="168">
        <f t="shared" ref="F223" si="18">D223*E223</f>
        <v>0</v>
      </c>
      <c r="G223" s="163"/>
    </row>
    <row r="224" spans="1:7" s="101" customFormat="1" x14ac:dyDescent="0.3">
      <c r="A224" s="149"/>
      <c r="B224" s="159"/>
      <c r="C224" s="156"/>
      <c r="D224" s="157"/>
      <c r="E224" s="158"/>
      <c r="F224" s="168"/>
      <c r="G224" s="163"/>
    </row>
    <row r="225" spans="1:7" s="101" customFormat="1" ht="261" x14ac:dyDescent="0.3">
      <c r="A225" s="149" t="s">
        <v>183</v>
      </c>
      <c r="B225" s="159" t="s">
        <v>189</v>
      </c>
      <c r="C225" s="156"/>
      <c r="D225" s="157"/>
      <c r="E225" s="158"/>
      <c r="F225" s="168"/>
      <c r="G225" s="163"/>
    </row>
    <row r="226" spans="1:7" s="101" customFormat="1" ht="100.8" x14ac:dyDescent="0.3">
      <c r="A226" s="149"/>
      <c r="B226" s="159" t="s">
        <v>130</v>
      </c>
      <c r="C226" s="156"/>
      <c r="D226" s="157"/>
      <c r="E226" s="158"/>
      <c r="F226" s="168"/>
      <c r="G226" s="163"/>
    </row>
    <row r="227" spans="1:7" s="101" customFormat="1" ht="43.2" x14ac:dyDescent="0.3">
      <c r="A227" s="149"/>
      <c r="B227" s="159" t="s">
        <v>188</v>
      </c>
      <c r="C227" s="156"/>
      <c r="D227" s="157"/>
      <c r="E227" s="158"/>
      <c r="F227" s="168"/>
      <c r="G227" s="163"/>
    </row>
    <row r="228" spans="1:7" s="101" customFormat="1" ht="28.8" x14ac:dyDescent="0.3">
      <c r="A228" s="149"/>
      <c r="B228" s="159" t="s">
        <v>131</v>
      </c>
      <c r="C228" s="156"/>
      <c r="D228" s="157"/>
      <c r="E228" s="158"/>
      <c r="F228" s="168"/>
      <c r="G228" s="163"/>
    </row>
    <row r="229" spans="1:7" s="107" customFormat="1" ht="16.2" x14ac:dyDescent="0.3">
      <c r="A229" s="149"/>
      <c r="B229" s="169" t="s">
        <v>132</v>
      </c>
      <c r="C229" s="170" t="s">
        <v>146</v>
      </c>
      <c r="D229" s="171">
        <v>7.72</v>
      </c>
      <c r="E229" s="172"/>
      <c r="F229" s="173">
        <f>D229*E229</f>
        <v>0</v>
      </c>
      <c r="G229" s="106"/>
    </row>
    <row r="230" spans="1:7" s="107" customFormat="1" x14ac:dyDescent="0.3">
      <c r="A230" s="149"/>
      <c r="B230" s="169" t="s">
        <v>133</v>
      </c>
      <c r="C230" s="170" t="s">
        <v>144</v>
      </c>
      <c r="D230" s="171">
        <v>8.1199999999999992</v>
      </c>
      <c r="E230" s="172"/>
      <c r="F230" s="173">
        <f>D230*E230</f>
        <v>0</v>
      </c>
      <c r="G230" s="106"/>
    </row>
    <row r="231" spans="1:7" s="83" customFormat="1" ht="15" customHeight="1" x14ac:dyDescent="0.3">
      <c r="A231" s="149"/>
      <c r="B231" s="169" t="s">
        <v>134</v>
      </c>
      <c r="C231" s="170" t="s">
        <v>144</v>
      </c>
      <c r="D231" s="171">
        <v>8.1199999999999992</v>
      </c>
      <c r="E231" s="172"/>
      <c r="F231" s="173">
        <f>D231*E231</f>
        <v>0</v>
      </c>
      <c r="G231" s="101"/>
    </row>
    <row r="232" spans="1:7" s="83" customFormat="1" ht="15" customHeight="1" x14ac:dyDescent="0.3">
      <c r="A232" s="149"/>
      <c r="B232" s="169"/>
      <c r="C232" s="170"/>
      <c r="D232" s="171"/>
      <c r="E232" s="172"/>
      <c r="F232" s="173"/>
      <c r="G232" s="101"/>
    </row>
    <row r="233" spans="1:7" s="83" customFormat="1" ht="158.4" x14ac:dyDescent="0.3">
      <c r="A233" s="149" t="s">
        <v>184</v>
      </c>
      <c r="B233" s="174" t="s">
        <v>185</v>
      </c>
      <c r="C233" s="170"/>
      <c r="D233" s="171"/>
      <c r="E233" s="172"/>
      <c r="F233" s="173"/>
      <c r="G233" s="101"/>
    </row>
    <row r="234" spans="1:7" s="83" customFormat="1" ht="13.5" customHeight="1" x14ac:dyDescent="0.3">
      <c r="A234" s="178"/>
      <c r="B234" s="179" t="s">
        <v>186</v>
      </c>
      <c r="C234" s="180" t="s">
        <v>103</v>
      </c>
      <c r="D234" s="181">
        <v>8.24</v>
      </c>
      <c r="E234" s="153"/>
      <c r="F234" s="176">
        <f t="shared" ref="F234:F235" si="19">D234*E234</f>
        <v>0</v>
      </c>
    </row>
    <row r="235" spans="1:7" s="83" customFormat="1" ht="14.25" customHeight="1" x14ac:dyDescent="0.3">
      <c r="A235" s="178"/>
      <c r="B235" s="179" t="s">
        <v>187</v>
      </c>
      <c r="C235" s="180" t="s">
        <v>103</v>
      </c>
      <c r="D235" s="181">
        <v>5.6</v>
      </c>
      <c r="E235" s="153"/>
      <c r="F235" s="176">
        <f t="shared" si="19"/>
        <v>0</v>
      </c>
    </row>
    <row r="236" spans="1:7" s="83" customFormat="1" ht="15" customHeight="1" x14ac:dyDescent="0.3">
      <c r="A236" s="149"/>
      <c r="B236" s="169"/>
      <c r="C236" s="170"/>
      <c r="D236" s="171"/>
      <c r="E236" s="172"/>
      <c r="F236" s="173"/>
      <c r="G236" s="101"/>
    </row>
    <row r="237" spans="1:7" s="83" customFormat="1" ht="15" customHeight="1" thickBot="1" x14ac:dyDescent="0.35">
      <c r="A237" s="27"/>
      <c r="B237" s="49"/>
      <c r="C237" s="62"/>
      <c r="D237" s="135"/>
      <c r="E237" s="136"/>
      <c r="F237" s="34"/>
      <c r="G237" s="101"/>
    </row>
    <row r="238" spans="1:7" s="83" customFormat="1" ht="15" customHeight="1" thickBot="1" x14ac:dyDescent="0.35">
      <c r="A238" s="38" t="s">
        <v>135</v>
      </c>
      <c r="B238" s="56" t="s">
        <v>194</v>
      </c>
      <c r="C238" s="53"/>
      <c r="D238" s="41"/>
      <c r="E238" s="42"/>
      <c r="F238" s="43">
        <f>SUM(F204:F237)</f>
        <v>0</v>
      </c>
      <c r="G238" s="101"/>
    </row>
    <row r="239" spans="1:7" s="83" customFormat="1" ht="16.5" customHeight="1" x14ac:dyDescent="0.3">
      <c r="A239" s="72"/>
      <c r="B239" s="63"/>
      <c r="C239" s="64"/>
      <c r="D239" s="65"/>
      <c r="E239" s="141"/>
      <c r="F239" s="142"/>
      <c r="G239" s="101"/>
    </row>
    <row r="240" spans="1:7" s="83" customFormat="1" ht="15.6" x14ac:dyDescent="0.3">
      <c r="A240" s="72"/>
      <c r="B240" s="63"/>
      <c r="C240" s="64"/>
      <c r="D240" s="65"/>
      <c r="E240" s="141"/>
      <c r="F240" s="142"/>
      <c r="G240" s="101"/>
    </row>
    <row r="241" spans="1:7" s="83" customFormat="1" ht="16.2" thickBot="1" x14ac:dyDescent="0.35">
      <c r="A241" s="72"/>
      <c r="B241" s="63"/>
      <c r="C241" s="64"/>
      <c r="D241" s="65"/>
      <c r="E241" s="141"/>
      <c r="F241" s="142"/>
      <c r="G241" s="101"/>
    </row>
    <row r="242" spans="1:7" s="83" customFormat="1" ht="16.2" thickBot="1" x14ac:dyDescent="0.35">
      <c r="A242" s="192" t="s">
        <v>70</v>
      </c>
      <c r="B242" s="193"/>
      <c r="C242" s="193"/>
      <c r="D242" s="193"/>
      <c r="E242" s="193"/>
      <c r="F242" s="194"/>
      <c r="G242" s="101"/>
    </row>
    <row r="243" spans="1:7" s="83" customFormat="1" ht="16.2" thickBot="1" x14ac:dyDescent="0.35">
      <c r="A243" s="143"/>
      <c r="B243" s="144"/>
      <c r="C243" s="144"/>
      <c r="D243" s="144"/>
      <c r="E243" s="144"/>
      <c r="F243" s="145"/>
      <c r="G243" s="101"/>
    </row>
    <row r="244" spans="1:7" s="83" customFormat="1" ht="15.6" x14ac:dyDescent="0.3">
      <c r="A244" s="73" t="s">
        <v>6</v>
      </c>
      <c r="B244" s="199" t="s">
        <v>7</v>
      </c>
      <c r="C244" s="199"/>
      <c r="D244" s="199"/>
      <c r="E244" s="199"/>
      <c r="F244" s="146">
        <f>F90</f>
        <v>0</v>
      </c>
      <c r="G244" s="101"/>
    </row>
    <row r="245" spans="1:7" ht="15.6" x14ac:dyDescent="0.3">
      <c r="A245" s="66" t="s">
        <v>41</v>
      </c>
      <c r="B245" s="195" t="str">
        <f>B94</f>
        <v>STOLARSKI RADOVI</v>
      </c>
      <c r="C245" s="195"/>
      <c r="D245" s="195"/>
      <c r="E245" s="195"/>
      <c r="F245" s="147">
        <f>F175</f>
        <v>0</v>
      </c>
    </row>
    <row r="246" spans="1:7" ht="15.6" x14ac:dyDescent="0.3">
      <c r="A246" s="66" t="s">
        <v>65</v>
      </c>
      <c r="B246" s="195" t="s">
        <v>72</v>
      </c>
      <c r="C246" s="195"/>
      <c r="D246" s="195"/>
      <c r="E246" s="195"/>
      <c r="F246" s="147">
        <f>F198</f>
        <v>0</v>
      </c>
    </row>
    <row r="247" spans="1:7" ht="16.2" thickBot="1" x14ac:dyDescent="0.35">
      <c r="A247" s="66" t="s">
        <v>135</v>
      </c>
      <c r="B247" s="195" t="str">
        <f>B202</f>
        <v>RAMPA ZA PRISTUP INVALIDA</v>
      </c>
      <c r="C247" s="195"/>
      <c r="D247" s="195"/>
      <c r="E247" s="195"/>
      <c r="F247" s="147">
        <f>F238</f>
        <v>0</v>
      </c>
    </row>
    <row r="248" spans="1:7" ht="16.2" thickBot="1" x14ac:dyDescent="0.35">
      <c r="A248" s="67"/>
      <c r="B248" s="186" t="s">
        <v>71</v>
      </c>
      <c r="C248" s="186"/>
      <c r="D248" s="186"/>
      <c r="E248" s="187"/>
      <c r="F248" s="148">
        <f>SUM(F244:F247)</f>
        <v>0</v>
      </c>
    </row>
    <row r="249" spans="1:7" ht="16.2" thickBot="1" x14ac:dyDescent="0.35">
      <c r="A249" s="68"/>
      <c r="B249" s="189" t="s">
        <v>67</v>
      </c>
      <c r="C249" s="189"/>
      <c r="D249" s="189"/>
      <c r="E249" s="189"/>
      <c r="F249" s="69">
        <f>F248*0.25</f>
        <v>0</v>
      </c>
    </row>
    <row r="250" spans="1:7" ht="16.2" thickBot="1" x14ac:dyDescent="0.35">
      <c r="A250" s="70"/>
      <c r="B250" s="188" t="s">
        <v>68</v>
      </c>
      <c r="C250" s="188"/>
      <c r="D250" s="188"/>
      <c r="E250" s="188"/>
      <c r="F250" s="71">
        <f>F248+F249</f>
        <v>0</v>
      </c>
    </row>
  </sheetData>
  <mergeCells count="13">
    <mergeCell ref="A2:F2"/>
    <mergeCell ref="A3:F3"/>
    <mergeCell ref="A4:F4"/>
    <mergeCell ref="A1:F1"/>
    <mergeCell ref="B244:E244"/>
    <mergeCell ref="B248:E248"/>
    <mergeCell ref="B250:E250"/>
    <mergeCell ref="B249:E249"/>
    <mergeCell ref="B94:F94"/>
    <mergeCell ref="A242:F242"/>
    <mergeCell ref="B245:E245"/>
    <mergeCell ref="B246:E246"/>
    <mergeCell ref="B247:E24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GRAĐEVINSKO-OBRTNIČKI RADOVI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dc:creator>
  <cp:lastModifiedBy>Marina</cp:lastModifiedBy>
  <cp:lastPrinted>2017-01-05T07:21:50Z</cp:lastPrinted>
  <dcterms:created xsi:type="dcterms:W3CDTF">2017-01-03T10:03:46Z</dcterms:created>
  <dcterms:modified xsi:type="dcterms:W3CDTF">2019-03-29T12:20:52Z</dcterms:modified>
</cp:coreProperties>
</file>